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00" windowHeight="5925" tabRatio="691" activeTab="0"/>
  </bookViews>
  <sheets>
    <sheet name="直属 " sheetId="1" r:id="rId1"/>
    <sheet name="旗县区 " sheetId="2" r:id="rId2"/>
    <sheet name="师范生" sheetId="3" r:id="rId3"/>
    <sheet name=" 代课" sheetId="4" r:id="rId4"/>
  </sheets>
  <definedNames/>
  <calcPr fullCalcOnLoad="1"/>
</workbook>
</file>

<file path=xl/sharedStrings.xml><?xml version="1.0" encoding="utf-8"?>
<sst xmlns="http://schemas.openxmlformats.org/spreadsheetml/2006/main" count="313" uniqueCount="275">
  <si>
    <t>语文</t>
  </si>
  <si>
    <t>英语</t>
  </si>
  <si>
    <t>物理</t>
  </si>
  <si>
    <t>化学</t>
  </si>
  <si>
    <t>生物</t>
  </si>
  <si>
    <t>政治</t>
  </si>
  <si>
    <t>地理</t>
  </si>
  <si>
    <t>历史</t>
  </si>
  <si>
    <t>体育</t>
  </si>
  <si>
    <t>招聘总数</t>
  </si>
  <si>
    <t>招　　　　聘　　　　条　　　　件</t>
  </si>
  <si>
    <t>备注</t>
  </si>
  <si>
    <t>小计</t>
  </si>
  <si>
    <t>数学</t>
  </si>
  <si>
    <t>(01)</t>
  </si>
  <si>
    <t>(02)</t>
  </si>
  <si>
    <t>(03)</t>
  </si>
  <si>
    <t>(04)</t>
  </si>
  <si>
    <t>(05)</t>
  </si>
  <si>
    <t>(10)</t>
  </si>
  <si>
    <t>专　　业（代  码）</t>
  </si>
  <si>
    <t>四中</t>
  </si>
  <si>
    <t>总计</t>
  </si>
  <si>
    <t>大学本科</t>
  </si>
  <si>
    <t>二中</t>
  </si>
  <si>
    <t>土中</t>
  </si>
  <si>
    <t>蒙校</t>
  </si>
  <si>
    <t>玉泉区</t>
  </si>
  <si>
    <t>赛罕区</t>
  </si>
  <si>
    <t>托县</t>
  </si>
  <si>
    <t>武川县</t>
  </si>
  <si>
    <t>一中</t>
  </si>
  <si>
    <t>招聘总数</t>
  </si>
  <si>
    <t>招　　　　聘　　　　条　　　　件</t>
  </si>
  <si>
    <t>招聘范围</t>
  </si>
  <si>
    <t>专　　业（代  码）</t>
  </si>
  <si>
    <t>语文</t>
  </si>
  <si>
    <t>数学</t>
  </si>
  <si>
    <t>英语</t>
  </si>
  <si>
    <t>物理</t>
  </si>
  <si>
    <t>化学</t>
  </si>
  <si>
    <t>生物</t>
  </si>
  <si>
    <t>政治</t>
  </si>
  <si>
    <t>地理</t>
  </si>
  <si>
    <t>历史</t>
  </si>
  <si>
    <t>体育</t>
  </si>
  <si>
    <t>美术</t>
  </si>
  <si>
    <t>音乐</t>
  </si>
  <si>
    <t>计算机</t>
  </si>
  <si>
    <t>幼师</t>
  </si>
  <si>
    <t>小计</t>
  </si>
  <si>
    <t>大学专科</t>
  </si>
  <si>
    <t>新城区</t>
  </si>
  <si>
    <t>回民区</t>
  </si>
  <si>
    <t>土左旗</t>
  </si>
  <si>
    <t>和林县</t>
  </si>
  <si>
    <t>心理健康</t>
  </si>
  <si>
    <t>医学</t>
  </si>
  <si>
    <t>新城区</t>
  </si>
  <si>
    <t>赛罕区</t>
  </si>
  <si>
    <r>
      <t>呼和浩特市</t>
    </r>
    <r>
      <rPr>
        <b/>
        <sz val="26"/>
        <rFont val="Times New Roman"/>
        <family val="1"/>
      </rPr>
      <t>2012</t>
    </r>
    <r>
      <rPr>
        <b/>
        <sz val="26"/>
        <rFont val="宋体"/>
        <family val="0"/>
      </rPr>
      <t>年教师招考聘用计划表
（旗县区）</t>
    </r>
  </si>
  <si>
    <r>
      <t>呼和浩特市</t>
    </r>
    <r>
      <rPr>
        <b/>
        <sz val="26"/>
        <rFont val="Times New Roman"/>
        <family val="1"/>
      </rPr>
      <t>2012</t>
    </r>
    <r>
      <rPr>
        <b/>
        <sz val="26"/>
        <rFont val="宋体"/>
        <family val="0"/>
      </rPr>
      <t>年免费师范毕业生聘用计划表</t>
    </r>
  </si>
  <si>
    <t>大学本科</t>
  </si>
  <si>
    <t xml:space="preserve"> 计算机</t>
  </si>
  <si>
    <t>三职</t>
  </si>
  <si>
    <t>招聘总数</t>
  </si>
  <si>
    <t>招　　　　聘　　　　条　　　　件</t>
  </si>
  <si>
    <r>
      <t>　专　　业（代</t>
    </r>
    <r>
      <rPr>
        <sz val="10"/>
        <rFont val="Times New Roman"/>
        <family val="1"/>
      </rPr>
      <t xml:space="preserve">  </t>
    </r>
    <r>
      <rPr>
        <sz val="10"/>
        <rFont val="宋体"/>
        <family val="0"/>
      </rPr>
      <t>码）</t>
    </r>
  </si>
  <si>
    <t>数学</t>
  </si>
  <si>
    <t>英语</t>
  </si>
  <si>
    <t>物理</t>
  </si>
  <si>
    <t>化学</t>
  </si>
  <si>
    <t>生物</t>
  </si>
  <si>
    <t>政治</t>
  </si>
  <si>
    <t>地理</t>
  </si>
  <si>
    <t>历史</t>
  </si>
  <si>
    <t>体育</t>
  </si>
  <si>
    <t>音乐</t>
  </si>
  <si>
    <t>计算机</t>
  </si>
  <si>
    <t>蒙语文</t>
  </si>
  <si>
    <t>心理健康</t>
  </si>
  <si>
    <t>旅游</t>
  </si>
  <si>
    <t>财会</t>
  </si>
  <si>
    <t>汽修</t>
  </si>
  <si>
    <t>电力机车</t>
  </si>
  <si>
    <t>铁道运输</t>
  </si>
  <si>
    <t>构造地质学</t>
  </si>
  <si>
    <t>矿物加工工程</t>
  </si>
  <si>
    <t>给水排水工程</t>
  </si>
  <si>
    <t>小计</t>
  </si>
  <si>
    <t>总计</t>
  </si>
  <si>
    <t>大学本科</t>
  </si>
  <si>
    <t>大学专科</t>
  </si>
  <si>
    <t>一中</t>
  </si>
  <si>
    <t>四中</t>
  </si>
  <si>
    <t>十四中</t>
  </si>
  <si>
    <t>十七中</t>
  </si>
  <si>
    <t>土中</t>
  </si>
  <si>
    <t>土校</t>
  </si>
  <si>
    <t>蒙校</t>
  </si>
  <si>
    <t>回中</t>
  </si>
  <si>
    <r>
      <t xml:space="preserve"> </t>
    </r>
    <r>
      <rPr>
        <sz val="10"/>
        <rFont val="宋体"/>
        <family val="0"/>
      </rPr>
      <t>二职</t>
    </r>
  </si>
  <si>
    <t>小计</t>
  </si>
  <si>
    <t>商贸旅游
职业学校</t>
  </si>
  <si>
    <r>
      <t>呼和浩特市</t>
    </r>
    <r>
      <rPr>
        <b/>
        <sz val="26"/>
        <rFont val="Times New Roman"/>
        <family val="1"/>
      </rPr>
      <t>2012</t>
    </r>
    <r>
      <rPr>
        <b/>
        <sz val="26"/>
        <rFont val="宋体"/>
        <family val="0"/>
      </rPr>
      <t>年代课人员招考聘用计划表</t>
    </r>
  </si>
  <si>
    <t>招聘范围</t>
  </si>
  <si>
    <t>计算机</t>
  </si>
  <si>
    <t>(13)</t>
  </si>
  <si>
    <t>(15)</t>
  </si>
  <si>
    <t>总计</t>
  </si>
  <si>
    <t>二中</t>
  </si>
  <si>
    <t>土中</t>
  </si>
  <si>
    <t>蒙校</t>
  </si>
  <si>
    <t>回中</t>
  </si>
  <si>
    <t xml:space="preserve"> 二职</t>
  </si>
  <si>
    <t>电子商务</t>
  </si>
  <si>
    <t>教育公共管理</t>
  </si>
  <si>
    <t>大学专科</t>
  </si>
  <si>
    <t>少年宫</t>
  </si>
  <si>
    <t>中专</t>
  </si>
  <si>
    <t>财会</t>
  </si>
  <si>
    <t>焊接</t>
  </si>
  <si>
    <t>牧医</t>
  </si>
  <si>
    <t>机电</t>
  </si>
  <si>
    <t xml:space="preserve">      </t>
  </si>
  <si>
    <t>特教</t>
  </si>
  <si>
    <t>舞蹈</t>
  </si>
  <si>
    <t>舞蹈</t>
  </si>
  <si>
    <t>钢琴</t>
  </si>
  <si>
    <t>琵琶</t>
  </si>
  <si>
    <t>声乐（长调）</t>
  </si>
  <si>
    <t>计算机网络</t>
  </si>
  <si>
    <t>少年宫</t>
  </si>
  <si>
    <t>二中</t>
  </si>
  <si>
    <t>广告设计</t>
  </si>
  <si>
    <t>机械工程职业技术学校</t>
  </si>
  <si>
    <t>内蒙古工程学校</t>
  </si>
  <si>
    <t>全日制普通高等院校毕业生</t>
  </si>
  <si>
    <t>全日制普通高等院校毕业生</t>
  </si>
  <si>
    <t>全日制普通高等院校毕业生</t>
  </si>
  <si>
    <t>土校</t>
  </si>
  <si>
    <t>全日制普通大中专院校毕业生</t>
  </si>
  <si>
    <t>十四中</t>
  </si>
  <si>
    <t>清水河县</t>
  </si>
  <si>
    <t>蒙授幼师</t>
  </si>
  <si>
    <t>蒙授语文</t>
  </si>
  <si>
    <t>蒙授数学</t>
  </si>
  <si>
    <t>蒙授英语</t>
  </si>
  <si>
    <t>蒙授体育</t>
  </si>
  <si>
    <t>蒙授舞蹈</t>
  </si>
  <si>
    <r>
      <t>呼和浩特市</t>
    </r>
    <r>
      <rPr>
        <b/>
        <sz val="26"/>
        <rFont val="Times New Roman"/>
        <family val="1"/>
      </rPr>
      <t>2012</t>
    </r>
    <r>
      <rPr>
        <b/>
        <sz val="26"/>
        <rFont val="宋体"/>
        <family val="0"/>
      </rPr>
      <t>年教师招考聘用计划表
（直属学校、单位）</t>
    </r>
  </si>
  <si>
    <t>全日制普通高等院校毕业生（第一学历必须为全日制本科）；体育专业要求田径方向</t>
  </si>
  <si>
    <t>全日制普通高等院校毕业生（第一学历必须为全日制本科）</t>
  </si>
  <si>
    <t>全日制普通高等院校师范类专业毕业生（第一学历必须为全日制本科）</t>
  </si>
  <si>
    <t>全日制普通高等院校毕业生（第一学历必须为全日制本科）；蒙语文专业要求蒙汉兼通</t>
  </si>
  <si>
    <t>全日制普通高等院校毕业生（本科计划第一学历必须为全日制本科）</t>
  </si>
  <si>
    <t>全日制普通高等院校毕业生（第一学历必须为全日制本科），其中声乐（长调）专业要求全日制普通高等师范院校毕业</t>
  </si>
  <si>
    <t>全日制普通高等院校师范类专业毕业生（第一学历必须为全日制本科），高中阶段为蒙语授课；体育专业要求排球方向</t>
  </si>
  <si>
    <t>语文</t>
  </si>
  <si>
    <t>(03)</t>
  </si>
  <si>
    <t>(04)</t>
  </si>
  <si>
    <t>(05)</t>
  </si>
  <si>
    <t>(06)</t>
  </si>
  <si>
    <t>(07)</t>
  </si>
  <si>
    <t>(08)</t>
  </si>
  <si>
    <t>(09)</t>
  </si>
  <si>
    <t>(10)</t>
  </si>
  <si>
    <t>(12)</t>
  </si>
  <si>
    <t>(20)</t>
  </si>
  <si>
    <t>(21)</t>
  </si>
  <si>
    <t>(22)</t>
  </si>
  <si>
    <t>(23)</t>
  </si>
  <si>
    <t>(27)</t>
  </si>
  <si>
    <t>大学本科
（0100）</t>
  </si>
  <si>
    <t>大学本科
（0200）</t>
  </si>
  <si>
    <t>大学本科
（0300）</t>
  </si>
  <si>
    <t>大学本科
（0400）</t>
  </si>
  <si>
    <t>大学本科
（0500）</t>
  </si>
  <si>
    <t>大学本科
（0600）</t>
  </si>
  <si>
    <t>大学本科
（0700）</t>
  </si>
  <si>
    <t>大学本科
（0800）</t>
  </si>
  <si>
    <t>大学本科
（0900）</t>
  </si>
  <si>
    <t>大学本科
（1100）</t>
  </si>
  <si>
    <t>大学本科
（1200）</t>
  </si>
  <si>
    <t>大学专科
（1210）</t>
  </si>
  <si>
    <t>大学本科
（1300）</t>
  </si>
  <si>
    <t>大学专科
（1310）</t>
  </si>
  <si>
    <t>大学本科
（1400）</t>
  </si>
  <si>
    <t>大学本科
（1500）</t>
  </si>
  <si>
    <t>(06)</t>
  </si>
  <si>
    <t>(08)</t>
  </si>
  <si>
    <t>(09)</t>
  </si>
  <si>
    <t>幼师</t>
  </si>
  <si>
    <t>(16)</t>
  </si>
  <si>
    <t>(28)</t>
  </si>
  <si>
    <t>(07)</t>
  </si>
  <si>
    <t>(31)</t>
  </si>
  <si>
    <t>全日制普通高等院校师范类专业毕业生</t>
  </si>
  <si>
    <t>全日制普通高等师范类院校师范类专业毕业生</t>
  </si>
  <si>
    <t>大学本科
（中学）
（2100）</t>
  </si>
  <si>
    <t>大学本科
（小学）
（2101）</t>
  </si>
  <si>
    <t>大学专科
（2110）</t>
  </si>
  <si>
    <t>大学本科
（中学）
（2200）</t>
  </si>
  <si>
    <t>大学专科
（小学）
（2210）</t>
  </si>
  <si>
    <t>大学本科
（2300）</t>
  </si>
  <si>
    <t>大学专科
（2310）</t>
  </si>
  <si>
    <t>大学本科
（2500）</t>
  </si>
  <si>
    <t>大学专科
（2510）</t>
  </si>
  <si>
    <t>大学本科
（高中）
（2600）</t>
  </si>
  <si>
    <t>大学本科
（2700）</t>
  </si>
  <si>
    <t>大学专科
（2710）</t>
  </si>
  <si>
    <t>大学本科
（2800）</t>
  </si>
  <si>
    <t>大学本科
（2900）</t>
  </si>
  <si>
    <t>(11)</t>
  </si>
  <si>
    <t>(12)</t>
  </si>
  <si>
    <t>(13)</t>
  </si>
  <si>
    <t>(39)</t>
  </si>
  <si>
    <t>(40)</t>
  </si>
  <si>
    <t>(41)</t>
  </si>
  <si>
    <t>(25)</t>
  </si>
  <si>
    <t>(29)</t>
  </si>
  <si>
    <t>(30)</t>
  </si>
  <si>
    <t>(32)</t>
  </si>
  <si>
    <t>(33)</t>
  </si>
  <si>
    <t>(34)</t>
  </si>
  <si>
    <t>(35)</t>
  </si>
  <si>
    <t>(01)</t>
  </si>
  <si>
    <t>(02)</t>
  </si>
  <si>
    <t>(14)</t>
  </si>
  <si>
    <t>大学本科
（0202）</t>
  </si>
  <si>
    <t>大学本科
（0302）</t>
  </si>
  <si>
    <t>大学专科
（0312）</t>
  </si>
  <si>
    <t xml:space="preserve"> 中专
（0322）</t>
  </si>
  <si>
    <t>大学本科
（0602）</t>
  </si>
  <si>
    <t>大学专科
（0812）</t>
  </si>
  <si>
    <t>大学本科
（0902）</t>
  </si>
  <si>
    <t>大学专科
（1012）</t>
  </si>
  <si>
    <t>大学本科
（1102）</t>
  </si>
  <si>
    <t>大学本科（0103）</t>
  </si>
  <si>
    <t>大学本科（0203）</t>
  </si>
  <si>
    <t>大学本科（0303）</t>
  </si>
  <si>
    <t>大学本科（0403）</t>
  </si>
  <si>
    <t>大学本科（0603）</t>
  </si>
  <si>
    <t>大学本科（0703）</t>
  </si>
  <si>
    <t>大学本科（0803）</t>
  </si>
  <si>
    <t>大学本科（1503）</t>
  </si>
  <si>
    <t>大学本科（2103）</t>
  </si>
  <si>
    <t>大学本科（2403）</t>
  </si>
  <si>
    <t>(17)</t>
  </si>
  <si>
    <t>(25)</t>
  </si>
  <si>
    <t>(26)</t>
  </si>
  <si>
    <t>(36)</t>
  </si>
  <si>
    <t>(18)</t>
  </si>
  <si>
    <t>(19)</t>
  </si>
  <si>
    <t>(24)</t>
  </si>
  <si>
    <t>(37)</t>
  </si>
  <si>
    <t>(38)</t>
  </si>
  <si>
    <t>(30)</t>
  </si>
  <si>
    <t>(42)</t>
  </si>
  <si>
    <t>(43)</t>
  </si>
  <si>
    <t>(14)</t>
  </si>
  <si>
    <t>大学专科
（2810）</t>
  </si>
  <si>
    <t>大学专科
（2910）</t>
  </si>
  <si>
    <t>全日制普通高等院校毕业生</t>
  </si>
  <si>
    <t>第一学历为全日制普通高等师范类院校或综合大学基础学科毕业生；幼师专业分配到乡村幼儿园工作</t>
  </si>
  <si>
    <t>第一学历为全日制普通高等师范类院校师范类专业本科二批以上毕业生或“211”、“985”工程大学基础学科（语文、英语）本科一批及以上毕业生
注：报考人员在信息确认时需提供当年高考的考生号</t>
  </si>
  <si>
    <t>全日制普通高等院校毕业生；幼师限定学前教育、幼儿教育、中文、数学、艺术类、美术类专业</t>
  </si>
  <si>
    <t>全日制普通大中专院校毕业生，蒙授专业要求蒙汉兼通</t>
  </si>
  <si>
    <t>大学本科
（中学）
（2400）</t>
  </si>
  <si>
    <t>大学专科
（小学）
（2410）</t>
  </si>
  <si>
    <t>中    专
（幼儿园）
（2420）</t>
  </si>
  <si>
    <t>中    专</t>
  </si>
  <si>
    <t>全日制普通高等院校毕业生，其中体育专业要求是全日制普通高等师范院校毕业生；舞蹈专业要求偏重于舞蹈表演</t>
  </si>
  <si>
    <t>本科计划要求是全日制普通高等院校师范类专业本科二批及以上毕业生或“211”、“985”大学相关专业毕业生，舞蹈、计算机网络、机电、医学要求是全日制普通高等院校毕业生，其中医学专业要求临床医学方向；专科计划要求是全日制普通高校师范类专业毕业生</t>
  </si>
  <si>
    <t>全日制普通高等院校师范类专业毕业生，其中中学计划中的体育、音乐要求是全日制普通高等院校毕业生，具有相应的教师资格证；幼师专业要求是全日制普通高等院校学前教育（幼儿教育）专业毕业生；特教专业要求是全日制普通高等院校特殊教育专业毕业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</si>
</sst>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11">
    <font>
      <sz val="12"/>
      <name val="宋体"/>
      <family val="0"/>
    </font>
    <font>
      <sz val="9"/>
      <name val="宋体"/>
      <family val="0"/>
    </font>
    <font>
      <sz val="10"/>
      <name val="宋体"/>
      <family val="0"/>
    </font>
    <font>
      <u val="single"/>
      <sz val="12"/>
      <color indexed="12"/>
      <name val="宋体"/>
      <family val="0"/>
    </font>
    <font>
      <u val="single"/>
      <sz val="12"/>
      <color indexed="36"/>
      <name val="宋体"/>
      <family val="0"/>
    </font>
    <font>
      <b/>
      <sz val="26"/>
      <name val="宋体"/>
      <family val="0"/>
    </font>
    <font>
      <sz val="14"/>
      <name val="宋体"/>
      <family val="0"/>
    </font>
    <font>
      <b/>
      <sz val="26"/>
      <name val="Times New Roman"/>
      <family val="1"/>
    </font>
    <font>
      <sz val="8"/>
      <name val="宋体"/>
      <family val="0"/>
    </font>
    <font>
      <sz val="10"/>
      <name val="Times New Roman"/>
      <family val="1"/>
    </font>
    <font>
      <sz val="12"/>
      <name val="Times New Roman"/>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cellStyleXfs>
  <cellXfs count="112">
    <xf numFmtId="0" fontId="0" fillId="0" borderId="0" xfId="0" applyAlignment="1">
      <alignment/>
    </xf>
    <xf numFmtId="0" fontId="0" fillId="0" borderId="0" xfId="0"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0" xfId="0" applyFont="1" applyAlignment="1">
      <alignment/>
    </xf>
    <xf numFmtId="0" fontId="6" fillId="0" borderId="1" xfId="0" applyFont="1" applyBorder="1" applyAlignment="1">
      <alignment horizontal="center" vertical="center"/>
    </xf>
    <xf numFmtId="0" fontId="6" fillId="0" borderId="2" xfId="0" applyFont="1" applyFill="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49" fontId="6" fillId="0" borderId="1" xfId="0" applyNumberFormat="1" applyFont="1" applyBorder="1" applyAlignment="1">
      <alignment horizontal="center" vertical="center" wrapText="1"/>
    </xf>
    <xf numFmtId="0" fontId="2" fillId="0" borderId="3" xfId="0" applyFont="1" applyBorder="1" applyAlignment="1">
      <alignment horizontal="center" vertical="center" textRotation="255" wrapText="1"/>
    </xf>
    <xf numFmtId="0" fontId="2" fillId="0" borderId="0" xfId="0" applyFont="1" applyAlignment="1">
      <alignment/>
    </xf>
    <xf numFmtId="49" fontId="2" fillId="0" borderId="1"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Fill="1" applyAlignment="1">
      <alignment/>
    </xf>
    <xf numFmtId="0" fontId="2" fillId="0" borderId="0" xfId="0" applyFont="1" applyFill="1" applyAlignment="1">
      <alignment horizontal="left"/>
    </xf>
    <xf numFmtId="0" fontId="6" fillId="0" borderId="4" xfId="0" applyFont="1" applyBorder="1" applyAlignment="1">
      <alignment horizontal="center" vertical="center" textRotation="255" wrapText="1"/>
    </xf>
    <xf numFmtId="0" fontId="10" fillId="0" borderId="0" xfId="0" applyFont="1" applyAlignment="1">
      <alignment/>
    </xf>
    <xf numFmtId="0" fontId="9" fillId="0" borderId="0" xfId="0" applyFont="1" applyAlignment="1">
      <alignment/>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Alignment="1">
      <alignment/>
    </xf>
    <xf numFmtId="0" fontId="6" fillId="0" borderId="1" xfId="0" applyFont="1" applyFill="1" applyBorder="1" applyAlignment="1">
      <alignment horizontal="center" vertical="center" wrapText="1"/>
    </xf>
    <xf numFmtId="0" fontId="8" fillId="0" borderId="2"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9" fillId="0" borderId="0" xfId="0" applyFont="1" applyAlignment="1">
      <alignment horizontal="left" vertical="center"/>
    </xf>
    <xf numFmtId="49" fontId="8" fillId="0" borderId="1" xfId="0" applyNumberFormat="1" applyFont="1" applyBorder="1" applyAlignment="1">
      <alignment horizontal="center" vertical="center" wrapText="1"/>
    </xf>
    <xf numFmtId="0" fontId="2" fillId="0" borderId="3" xfId="0" applyFont="1" applyFill="1" applyBorder="1" applyAlignment="1">
      <alignment horizontal="center" vertical="center"/>
    </xf>
    <xf numFmtId="0" fontId="2" fillId="0" borderId="1" xfId="0" applyFont="1" applyBorder="1" applyAlignment="1">
      <alignment vertical="center" wrapText="1"/>
    </xf>
    <xf numFmtId="0" fontId="8" fillId="0" borderId="3" xfId="0" applyFont="1" applyFill="1" applyBorder="1" applyAlignment="1">
      <alignment horizontal="left" vertical="center" wrapText="1"/>
    </xf>
    <xf numFmtId="0" fontId="8" fillId="0" borderId="0" xfId="0" applyFont="1" applyAlignment="1">
      <alignment/>
    </xf>
    <xf numFmtId="0" fontId="0" fillId="0" borderId="0" xfId="0"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1"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4" xfId="0" applyFont="1" applyBorder="1" applyAlignment="1">
      <alignment horizontal="center"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2" fillId="0" borderId="2" xfId="0" applyFont="1" applyBorder="1" applyAlignment="1">
      <alignment horizontal="center" vertical="center" wrapText="1"/>
    </xf>
    <xf numFmtId="0" fontId="9"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vertical="center" wrapText="1"/>
    </xf>
    <xf numFmtId="0" fontId="2" fillId="0" borderId="1" xfId="0" applyFont="1" applyBorder="1" applyAlignment="1">
      <alignment vertical="center" wrapText="1"/>
    </xf>
    <xf numFmtId="0" fontId="9" fillId="0" borderId="1" xfId="0" applyFont="1" applyBorder="1" applyAlignment="1">
      <alignment vertical="center" wrapText="1"/>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center" vertical="center"/>
    </xf>
    <xf numFmtId="0" fontId="2"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xf>
    <xf numFmtId="0" fontId="9"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2" fillId="0" borderId="3" xfId="0" applyFont="1" applyBorder="1" applyAlignment="1">
      <alignment horizontal="center" vertical="center" textRotation="255" wrapText="1"/>
    </xf>
    <xf numFmtId="0" fontId="9" fillId="0" borderId="4" xfId="0" applyFont="1" applyBorder="1" applyAlignment="1">
      <alignment horizontal="center" vertical="center" textRotation="255" wrapText="1"/>
    </xf>
    <xf numFmtId="0" fontId="9" fillId="0" borderId="1" xfId="0" applyFont="1" applyBorder="1" applyAlignment="1">
      <alignment horizontal="center" vertical="center" textRotation="255" wrapText="1"/>
    </xf>
    <xf numFmtId="0" fontId="9"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textRotation="255"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2" xfId="0" applyFont="1" applyBorder="1" applyAlignment="1">
      <alignment horizontal="center" vertical="center"/>
    </xf>
    <xf numFmtId="0" fontId="6" fillId="0" borderId="3" xfId="0" applyFont="1" applyBorder="1" applyAlignment="1">
      <alignment horizontal="center" vertical="center" textRotation="255" wrapText="1"/>
    </xf>
    <xf numFmtId="0" fontId="6" fillId="0" borderId="4"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2"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685800</xdr:rowOff>
    </xdr:from>
    <xdr:to>
      <xdr:col>0</xdr:col>
      <xdr:colOff>438150</xdr:colOff>
      <xdr:row>3</xdr:row>
      <xdr:rowOff>942975</xdr:rowOff>
    </xdr:to>
    <xdr:sp>
      <xdr:nvSpPr>
        <xdr:cNvPr id="1" name="TextBox 2"/>
        <xdr:cNvSpPr txBox="1">
          <a:spLocks noChangeArrowheads="1"/>
        </xdr:cNvSpPr>
      </xdr:nvSpPr>
      <xdr:spPr>
        <a:xfrm>
          <a:off x="0" y="2190750"/>
          <a:ext cx="438150" cy="257175"/>
        </a:xfrm>
        <a:prstGeom prst="rect">
          <a:avLst/>
        </a:prstGeom>
        <a:noFill/>
        <a:ln w="9525" cmpd="sng">
          <a:noFill/>
        </a:ln>
      </xdr:spPr>
      <xdr:txBody>
        <a:bodyPr vertOverflow="clip" wrap="square"/>
        <a:p>
          <a:pPr algn="ctr">
            <a:defRPr/>
          </a:pPr>
          <a:r>
            <a:rPr lang="en-US" cap="none" sz="1000" b="0" i="0" u="none" baseline="0">
              <a:latin typeface="宋体"/>
              <a:ea typeface="宋体"/>
              <a:cs typeface="宋体"/>
            </a:rPr>
            <a:t>单位</a:t>
          </a:r>
        </a:p>
      </xdr:txBody>
    </xdr:sp>
    <xdr:clientData/>
  </xdr:twoCellAnchor>
  <xdr:twoCellAnchor>
    <xdr:from>
      <xdr:col>0</xdr:col>
      <xdr:colOff>28575</xdr:colOff>
      <xdr:row>1</xdr:row>
      <xdr:rowOff>0</xdr:rowOff>
    </xdr:from>
    <xdr:to>
      <xdr:col>0</xdr:col>
      <xdr:colOff>600075</xdr:colOff>
      <xdr:row>5</xdr:row>
      <xdr:rowOff>0</xdr:rowOff>
    </xdr:to>
    <xdr:sp>
      <xdr:nvSpPr>
        <xdr:cNvPr id="2" name="Line 3"/>
        <xdr:cNvSpPr>
          <a:spLocks/>
        </xdr:cNvSpPr>
      </xdr:nvSpPr>
      <xdr:spPr>
        <a:xfrm flipH="1" flipV="1">
          <a:off x="28575" y="1066800"/>
          <a:ext cx="571500" cy="1657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28575</xdr:colOff>
      <xdr:row>1</xdr:row>
      <xdr:rowOff>0</xdr:rowOff>
    </xdr:from>
    <xdr:to>
      <xdr:col>2</xdr:col>
      <xdr:colOff>0</xdr:colOff>
      <xdr:row>5</xdr:row>
      <xdr:rowOff>0</xdr:rowOff>
    </xdr:to>
    <xdr:sp>
      <xdr:nvSpPr>
        <xdr:cNvPr id="3" name="Line 4"/>
        <xdr:cNvSpPr>
          <a:spLocks/>
        </xdr:cNvSpPr>
      </xdr:nvSpPr>
      <xdr:spPr>
        <a:xfrm flipH="1" flipV="1">
          <a:off x="28575" y="1066800"/>
          <a:ext cx="1152525" cy="1657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38100</xdr:colOff>
      <xdr:row>1</xdr:row>
      <xdr:rowOff>9525</xdr:rowOff>
    </xdr:from>
    <xdr:to>
      <xdr:col>2</xdr:col>
      <xdr:colOff>0</xdr:colOff>
      <xdr:row>3</xdr:row>
      <xdr:rowOff>352425</xdr:rowOff>
    </xdr:to>
    <xdr:sp>
      <xdr:nvSpPr>
        <xdr:cNvPr id="4" name="Line 5"/>
        <xdr:cNvSpPr>
          <a:spLocks/>
        </xdr:cNvSpPr>
      </xdr:nvSpPr>
      <xdr:spPr>
        <a:xfrm>
          <a:off x="38100" y="1076325"/>
          <a:ext cx="114300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485775</xdr:colOff>
      <xdr:row>3</xdr:row>
      <xdr:rowOff>676275</xdr:rowOff>
    </xdr:from>
    <xdr:to>
      <xdr:col>1</xdr:col>
      <xdr:colOff>409575</xdr:colOff>
      <xdr:row>4</xdr:row>
      <xdr:rowOff>142875</xdr:rowOff>
    </xdr:to>
    <xdr:sp>
      <xdr:nvSpPr>
        <xdr:cNvPr id="5" name="TextBox 6"/>
        <xdr:cNvSpPr txBox="1">
          <a:spLocks noChangeArrowheads="1"/>
        </xdr:cNvSpPr>
      </xdr:nvSpPr>
      <xdr:spPr>
        <a:xfrm>
          <a:off x="485775" y="2181225"/>
          <a:ext cx="523875" cy="514350"/>
        </a:xfrm>
        <a:prstGeom prst="rect">
          <a:avLst/>
        </a:prstGeom>
        <a:noFill/>
        <a:ln w="9525" cmpd="sng">
          <a:noFill/>
        </a:ln>
      </xdr:spPr>
      <xdr:txBody>
        <a:bodyPr vertOverflow="clip" wrap="square"/>
        <a:p>
          <a:pPr algn="ctr">
            <a:defRPr/>
          </a:pPr>
          <a:r>
            <a:rPr lang="en-US" cap="none" sz="1000" b="0" i="0" u="none" baseline="0">
              <a:latin typeface="宋体"/>
              <a:ea typeface="宋体"/>
              <a:cs typeface="宋体"/>
            </a:rPr>
            <a:t>计划
(代码)</a:t>
          </a:r>
        </a:p>
      </xdr:txBody>
    </xdr:sp>
    <xdr:clientData/>
  </xdr:twoCellAnchor>
  <xdr:twoCellAnchor>
    <xdr:from>
      <xdr:col>1</xdr:col>
      <xdr:colOff>228600</xdr:colOff>
      <xdr:row>3</xdr:row>
      <xdr:rowOff>333375</xdr:rowOff>
    </xdr:from>
    <xdr:to>
      <xdr:col>2</xdr:col>
      <xdr:colOff>9525</xdr:colOff>
      <xdr:row>3</xdr:row>
      <xdr:rowOff>781050</xdr:rowOff>
    </xdr:to>
    <xdr:sp>
      <xdr:nvSpPr>
        <xdr:cNvPr id="6" name="TextBox 7"/>
        <xdr:cNvSpPr txBox="1">
          <a:spLocks noChangeArrowheads="1"/>
        </xdr:cNvSpPr>
      </xdr:nvSpPr>
      <xdr:spPr>
        <a:xfrm>
          <a:off x="828675" y="1838325"/>
          <a:ext cx="361950" cy="447675"/>
        </a:xfrm>
        <a:prstGeom prst="rect">
          <a:avLst/>
        </a:prstGeom>
        <a:noFill/>
        <a:ln w="9525" cmpd="sng">
          <a:noFill/>
        </a:ln>
      </xdr:spPr>
      <xdr:txBody>
        <a:bodyPr vertOverflow="clip" wrap="square"/>
        <a:p>
          <a:pPr algn="l">
            <a:defRPr/>
          </a:pPr>
          <a:r>
            <a:rPr lang="en-US" cap="none" sz="1000" b="0" i="0" u="none" baseline="0">
              <a:latin typeface="宋体"/>
              <a:ea typeface="宋体"/>
              <a:cs typeface="宋体"/>
            </a:rPr>
            <a:t>人数</a:t>
          </a:r>
        </a:p>
      </xdr:txBody>
    </xdr:sp>
    <xdr:clientData/>
  </xdr:twoCellAnchor>
  <xdr:twoCellAnchor>
    <xdr:from>
      <xdr:col>0</xdr:col>
      <xdr:colOff>533400</xdr:colOff>
      <xdr:row>1</xdr:row>
      <xdr:rowOff>209550</xdr:rowOff>
    </xdr:from>
    <xdr:to>
      <xdr:col>1</xdr:col>
      <xdr:colOff>561975</xdr:colOff>
      <xdr:row>3</xdr:row>
      <xdr:rowOff>114300</xdr:rowOff>
    </xdr:to>
    <xdr:sp>
      <xdr:nvSpPr>
        <xdr:cNvPr id="7" name="TextBox 8"/>
        <xdr:cNvSpPr txBox="1">
          <a:spLocks noChangeArrowheads="1"/>
        </xdr:cNvSpPr>
      </xdr:nvSpPr>
      <xdr:spPr>
        <a:xfrm>
          <a:off x="533400" y="1276350"/>
          <a:ext cx="628650" cy="342900"/>
        </a:xfrm>
        <a:prstGeom prst="rect">
          <a:avLst/>
        </a:prstGeom>
        <a:noFill/>
        <a:ln w="9525" cmpd="sng">
          <a:noFill/>
        </a:ln>
      </xdr:spPr>
      <xdr:txBody>
        <a:bodyPr vertOverflow="clip" wrap="square"/>
        <a:p>
          <a:pPr algn="ctr">
            <a:defRPr/>
          </a:pPr>
          <a:r>
            <a:rPr lang="en-US" cap="none" sz="900" b="0" i="0" u="none" baseline="0">
              <a:latin typeface="宋体"/>
              <a:ea typeface="宋体"/>
              <a:cs typeface="宋体"/>
            </a:rPr>
            <a:t>项目</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190500</xdr:rowOff>
    </xdr:to>
    <xdr:sp>
      <xdr:nvSpPr>
        <xdr:cNvPr id="1" name="TextBox 39"/>
        <xdr:cNvSpPr txBox="1">
          <a:spLocks noChangeArrowheads="1"/>
        </xdr:cNvSpPr>
      </xdr:nvSpPr>
      <xdr:spPr>
        <a:xfrm>
          <a:off x="0" y="2238375"/>
          <a:ext cx="495300" cy="190500"/>
        </a:xfrm>
        <a:prstGeom prst="rect">
          <a:avLst/>
        </a:prstGeom>
        <a:noFill/>
        <a:ln w="9525" cmpd="sng">
          <a:noFill/>
        </a:ln>
      </xdr:spPr>
      <xdr:txBody>
        <a:bodyPr vertOverflow="clip" wrap="square"/>
        <a:p>
          <a:pPr algn="ctr">
            <a:defRPr/>
          </a:pPr>
          <a:r>
            <a:rPr lang="en-US" cap="none" sz="1000" b="0" i="0" u="none" baseline="0">
              <a:latin typeface="宋体"/>
              <a:ea typeface="宋体"/>
              <a:cs typeface="宋体"/>
            </a:rPr>
            <a:t>单位</a:t>
          </a:r>
        </a:p>
      </xdr:txBody>
    </xdr:sp>
    <xdr:clientData/>
  </xdr:twoCellAnchor>
  <xdr:twoCellAnchor>
    <xdr:from>
      <xdr:col>0</xdr:col>
      <xdr:colOff>28575</xdr:colOff>
      <xdr:row>1</xdr:row>
      <xdr:rowOff>0</xdr:rowOff>
    </xdr:from>
    <xdr:to>
      <xdr:col>0</xdr:col>
      <xdr:colOff>495300</xdr:colOff>
      <xdr:row>5</xdr:row>
      <xdr:rowOff>9525</xdr:rowOff>
    </xdr:to>
    <xdr:sp>
      <xdr:nvSpPr>
        <xdr:cNvPr id="2" name="Line 40"/>
        <xdr:cNvSpPr>
          <a:spLocks/>
        </xdr:cNvSpPr>
      </xdr:nvSpPr>
      <xdr:spPr>
        <a:xfrm flipH="1" flipV="1">
          <a:off x="28575" y="1066800"/>
          <a:ext cx="466725" cy="1371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28575</xdr:colOff>
      <xdr:row>1</xdr:row>
      <xdr:rowOff>0</xdr:rowOff>
    </xdr:from>
    <xdr:to>
      <xdr:col>2</xdr:col>
      <xdr:colOff>9525</xdr:colOff>
      <xdr:row>5</xdr:row>
      <xdr:rowOff>9525</xdr:rowOff>
    </xdr:to>
    <xdr:sp>
      <xdr:nvSpPr>
        <xdr:cNvPr id="3" name="Line 41"/>
        <xdr:cNvSpPr>
          <a:spLocks/>
        </xdr:cNvSpPr>
      </xdr:nvSpPr>
      <xdr:spPr>
        <a:xfrm flipH="1" flipV="1">
          <a:off x="28575" y="1066800"/>
          <a:ext cx="1152525" cy="1371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38100</xdr:colOff>
      <xdr:row>1</xdr:row>
      <xdr:rowOff>9525</xdr:rowOff>
    </xdr:from>
    <xdr:to>
      <xdr:col>2</xdr:col>
      <xdr:colOff>0</xdr:colOff>
      <xdr:row>3</xdr:row>
      <xdr:rowOff>276225</xdr:rowOff>
    </xdr:to>
    <xdr:sp>
      <xdr:nvSpPr>
        <xdr:cNvPr id="4" name="Line 42"/>
        <xdr:cNvSpPr>
          <a:spLocks/>
        </xdr:cNvSpPr>
      </xdr:nvSpPr>
      <xdr:spPr>
        <a:xfrm>
          <a:off x="38100" y="1076325"/>
          <a:ext cx="11334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409575</xdr:colOff>
      <xdr:row>3</xdr:row>
      <xdr:rowOff>533400</xdr:rowOff>
    </xdr:from>
    <xdr:to>
      <xdr:col>1</xdr:col>
      <xdr:colOff>400050</xdr:colOff>
      <xdr:row>4</xdr:row>
      <xdr:rowOff>190500</xdr:rowOff>
    </xdr:to>
    <xdr:sp>
      <xdr:nvSpPr>
        <xdr:cNvPr id="5" name="TextBox 43"/>
        <xdr:cNvSpPr txBox="1">
          <a:spLocks noChangeArrowheads="1"/>
        </xdr:cNvSpPr>
      </xdr:nvSpPr>
      <xdr:spPr>
        <a:xfrm>
          <a:off x="409575" y="1981200"/>
          <a:ext cx="485775" cy="447675"/>
        </a:xfrm>
        <a:prstGeom prst="rect">
          <a:avLst/>
        </a:prstGeom>
        <a:noFill/>
        <a:ln w="9525" cmpd="sng">
          <a:noFill/>
        </a:ln>
      </xdr:spPr>
      <xdr:txBody>
        <a:bodyPr vertOverflow="clip" wrap="square"/>
        <a:p>
          <a:pPr algn="ctr">
            <a:defRPr/>
          </a:pPr>
          <a:r>
            <a:rPr lang="en-US" cap="none" sz="1000" b="0" i="0" u="none" baseline="0">
              <a:latin typeface="宋体"/>
              <a:ea typeface="宋体"/>
              <a:cs typeface="宋体"/>
            </a:rPr>
            <a:t>计划
(代码)</a:t>
          </a:r>
        </a:p>
      </xdr:txBody>
    </xdr:sp>
    <xdr:clientData/>
  </xdr:twoCellAnchor>
  <xdr:twoCellAnchor>
    <xdr:from>
      <xdr:col>1</xdr:col>
      <xdr:colOff>161925</xdr:colOff>
      <xdr:row>3</xdr:row>
      <xdr:rowOff>247650</xdr:rowOff>
    </xdr:from>
    <xdr:to>
      <xdr:col>2</xdr:col>
      <xdr:colOff>28575</xdr:colOff>
      <xdr:row>3</xdr:row>
      <xdr:rowOff>447675</xdr:rowOff>
    </xdr:to>
    <xdr:sp>
      <xdr:nvSpPr>
        <xdr:cNvPr id="6" name="TextBox 44"/>
        <xdr:cNvSpPr txBox="1">
          <a:spLocks noChangeArrowheads="1"/>
        </xdr:cNvSpPr>
      </xdr:nvSpPr>
      <xdr:spPr>
        <a:xfrm>
          <a:off x="657225" y="1695450"/>
          <a:ext cx="542925" cy="200025"/>
        </a:xfrm>
        <a:prstGeom prst="rect">
          <a:avLst/>
        </a:prstGeom>
        <a:noFill/>
        <a:ln w="9525" cmpd="sng">
          <a:noFill/>
        </a:ln>
      </xdr:spPr>
      <xdr:txBody>
        <a:bodyPr vertOverflow="clip" wrap="square"/>
        <a:p>
          <a:pPr algn="l">
            <a:defRPr/>
          </a:pPr>
          <a:r>
            <a:rPr lang="en-US" cap="none" sz="1000" b="0" i="0" u="none" baseline="0">
              <a:latin typeface="宋体"/>
              <a:ea typeface="宋体"/>
              <a:cs typeface="宋体"/>
            </a:rPr>
            <a:t>人数</a:t>
          </a:r>
        </a:p>
      </xdr:txBody>
    </xdr:sp>
    <xdr:clientData/>
  </xdr:twoCellAnchor>
  <xdr:twoCellAnchor>
    <xdr:from>
      <xdr:col>1</xdr:col>
      <xdr:colOff>123825</xdr:colOff>
      <xdr:row>1</xdr:row>
      <xdr:rowOff>104775</xdr:rowOff>
    </xdr:from>
    <xdr:to>
      <xdr:col>2</xdr:col>
      <xdr:colOff>66675</xdr:colOff>
      <xdr:row>2</xdr:row>
      <xdr:rowOff>133350</xdr:rowOff>
    </xdr:to>
    <xdr:sp>
      <xdr:nvSpPr>
        <xdr:cNvPr id="7" name="TextBox 45"/>
        <xdr:cNvSpPr txBox="1">
          <a:spLocks noChangeArrowheads="1"/>
        </xdr:cNvSpPr>
      </xdr:nvSpPr>
      <xdr:spPr>
        <a:xfrm>
          <a:off x="619125" y="1171575"/>
          <a:ext cx="619125" cy="219075"/>
        </a:xfrm>
        <a:prstGeom prst="rect">
          <a:avLst/>
        </a:prstGeom>
        <a:noFill/>
        <a:ln w="9525" cmpd="sng">
          <a:noFill/>
        </a:ln>
      </xdr:spPr>
      <xdr:txBody>
        <a:bodyPr vertOverflow="clip" wrap="square"/>
        <a:p>
          <a:pPr algn="l">
            <a:defRPr/>
          </a:pPr>
          <a:r>
            <a:rPr lang="en-US" cap="none" sz="1000" b="0" i="0" u="none" baseline="0">
              <a:latin typeface="宋体"/>
              <a:ea typeface="宋体"/>
              <a:cs typeface="宋体"/>
            </a:rPr>
            <a:t>项目</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962025</xdr:rowOff>
    </xdr:from>
    <xdr:to>
      <xdr:col>0</xdr:col>
      <xdr:colOff>628650</xdr:colOff>
      <xdr:row>4</xdr:row>
      <xdr:rowOff>38100</xdr:rowOff>
    </xdr:to>
    <xdr:sp>
      <xdr:nvSpPr>
        <xdr:cNvPr id="1" name="TextBox 2"/>
        <xdr:cNvSpPr txBox="1">
          <a:spLocks noChangeArrowheads="1"/>
        </xdr:cNvSpPr>
      </xdr:nvSpPr>
      <xdr:spPr>
        <a:xfrm>
          <a:off x="0" y="1952625"/>
          <a:ext cx="628650" cy="523875"/>
        </a:xfrm>
        <a:prstGeom prst="rect">
          <a:avLst/>
        </a:prstGeom>
        <a:noFill/>
        <a:ln w="9525" cmpd="sng">
          <a:noFill/>
        </a:ln>
      </xdr:spPr>
      <xdr:txBody>
        <a:bodyPr vertOverflow="clip" wrap="square"/>
        <a:p>
          <a:pPr algn="ctr">
            <a:defRPr/>
          </a:pPr>
          <a:r>
            <a:rPr lang="en-US" cap="none" sz="1400" b="0" i="0" u="none" baseline="0">
              <a:latin typeface="宋体"/>
              <a:ea typeface="宋体"/>
              <a:cs typeface="宋体"/>
            </a:rPr>
            <a:t>单位</a:t>
          </a:r>
        </a:p>
      </xdr:txBody>
    </xdr:sp>
    <xdr:clientData/>
  </xdr:twoCellAnchor>
  <xdr:twoCellAnchor>
    <xdr:from>
      <xdr:col>0</xdr:col>
      <xdr:colOff>19050</xdr:colOff>
      <xdr:row>1</xdr:row>
      <xdr:rowOff>9525</xdr:rowOff>
    </xdr:from>
    <xdr:to>
      <xdr:col>0</xdr:col>
      <xdr:colOff>923925</xdr:colOff>
      <xdr:row>4</xdr:row>
      <xdr:rowOff>238125</xdr:rowOff>
    </xdr:to>
    <xdr:sp>
      <xdr:nvSpPr>
        <xdr:cNvPr id="2" name="Line 4"/>
        <xdr:cNvSpPr>
          <a:spLocks/>
        </xdr:cNvSpPr>
      </xdr:nvSpPr>
      <xdr:spPr>
        <a:xfrm flipH="1" flipV="1">
          <a:off x="19050" y="504825"/>
          <a:ext cx="904875" cy="2171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38100</xdr:colOff>
      <xdr:row>1</xdr:row>
      <xdr:rowOff>9525</xdr:rowOff>
    </xdr:from>
    <xdr:to>
      <xdr:col>2</xdr:col>
      <xdr:colOff>9525</xdr:colOff>
      <xdr:row>3</xdr:row>
      <xdr:rowOff>542925</xdr:rowOff>
    </xdr:to>
    <xdr:sp>
      <xdr:nvSpPr>
        <xdr:cNvPr id="3" name="Line 5"/>
        <xdr:cNvSpPr>
          <a:spLocks/>
        </xdr:cNvSpPr>
      </xdr:nvSpPr>
      <xdr:spPr>
        <a:xfrm>
          <a:off x="38100" y="504825"/>
          <a:ext cx="2505075"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942975</xdr:colOff>
      <xdr:row>1</xdr:row>
      <xdr:rowOff>190500</xdr:rowOff>
    </xdr:from>
    <xdr:to>
      <xdr:col>0</xdr:col>
      <xdr:colOff>942975</xdr:colOff>
      <xdr:row>3</xdr:row>
      <xdr:rowOff>76200</xdr:rowOff>
    </xdr:to>
    <xdr:sp>
      <xdr:nvSpPr>
        <xdr:cNvPr id="4" name="TextBox 8"/>
        <xdr:cNvSpPr txBox="1">
          <a:spLocks noChangeArrowheads="1"/>
        </xdr:cNvSpPr>
      </xdr:nvSpPr>
      <xdr:spPr>
        <a:xfrm>
          <a:off x="942975" y="685800"/>
          <a:ext cx="0" cy="3810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0" i="0" u="none" baseline="0">
              <a:latin typeface="宋体"/>
              <a:ea typeface="宋体"/>
              <a:cs typeface="宋体"/>
            </a:rPr>
            <a:t>项目</a:t>
          </a:r>
        </a:p>
      </xdr:txBody>
    </xdr:sp>
    <xdr:clientData/>
  </xdr:twoCellAnchor>
  <xdr:twoCellAnchor>
    <xdr:from>
      <xdr:col>0</xdr:col>
      <xdr:colOff>752475</xdr:colOff>
      <xdr:row>3</xdr:row>
      <xdr:rowOff>923925</xdr:rowOff>
    </xdr:from>
    <xdr:to>
      <xdr:col>1</xdr:col>
      <xdr:colOff>962025</xdr:colOff>
      <xdr:row>4</xdr:row>
      <xdr:rowOff>200025</xdr:rowOff>
    </xdr:to>
    <xdr:sp>
      <xdr:nvSpPr>
        <xdr:cNvPr id="5" name="TextBox 35"/>
        <xdr:cNvSpPr txBox="1">
          <a:spLocks noChangeArrowheads="1"/>
        </xdr:cNvSpPr>
      </xdr:nvSpPr>
      <xdr:spPr>
        <a:xfrm>
          <a:off x="752475" y="1914525"/>
          <a:ext cx="1152525" cy="723900"/>
        </a:xfrm>
        <a:prstGeom prst="rect">
          <a:avLst/>
        </a:prstGeom>
        <a:noFill/>
        <a:ln w="9525" cmpd="sng">
          <a:noFill/>
        </a:ln>
      </xdr:spPr>
      <xdr:txBody>
        <a:bodyPr vertOverflow="clip" wrap="square"/>
        <a:p>
          <a:pPr algn="ctr">
            <a:defRPr/>
          </a:pPr>
          <a:r>
            <a:rPr lang="en-US" cap="none" sz="1400" b="0" i="0" u="none" baseline="0">
              <a:latin typeface="宋体"/>
              <a:ea typeface="宋体"/>
              <a:cs typeface="宋体"/>
            </a:rPr>
            <a:t>计划
（代码）</a:t>
          </a:r>
        </a:p>
      </xdr:txBody>
    </xdr:sp>
    <xdr:clientData/>
  </xdr:twoCellAnchor>
  <xdr:twoCellAnchor>
    <xdr:from>
      <xdr:col>0</xdr:col>
      <xdr:colOff>38100</xdr:colOff>
      <xdr:row>1</xdr:row>
      <xdr:rowOff>9525</xdr:rowOff>
    </xdr:from>
    <xdr:to>
      <xdr:col>2</xdr:col>
      <xdr:colOff>9525</xdr:colOff>
      <xdr:row>5</xdr:row>
      <xdr:rowOff>9525</xdr:rowOff>
    </xdr:to>
    <xdr:sp>
      <xdr:nvSpPr>
        <xdr:cNvPr id="6" name="Line 36"/>
        <xdr:cNvSpPr>
          <a:spLocks/>
        </xdr:cNvSpPr>
      </xdr:nvSpPr>
      <xdr:spPr>
        <a:xfrm>
          <a:off x="38100" y="504825"/>
          <a:ext cx="2505075" cy="2181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723900</xdr:colOff>
      <xdr:row>3</xdr:row>
      <xdr:rowOff>600075</xdr:rowOff>
    </xdr:from>
    <xdr:to>
      <xdr:col>1</xdr:col>
      <xdr:colOff>1543050</xdr:colOff>
      <xdr:row>3</xdr:row>
      <xdr:rowOff>885825</xdr:rowOff>
    </xdr:to>
    <xdr:sp>
      <xdr:nvSpPr>
        <xdr:cNvPr id="7" name="TextBox 37"/>
        <xdr:cNvSpPr txBox="1">
          <a:spLocks noChangeArrowheads="1"/>
        </xdr:cNvSpPr>
      </xdr:nvSpPr>
      <xdr:spPr>
        <a:xfrm>
          <a:off x="1666875" y="1590675"/>
          <a:ext cx="819150" cy="285750"/>
        </a:xfrm>
        <a:prstGeom prst="rect">
          <a:avLst/>
        </a:prstGeom>
        <a:noFill/>
        <a:ln w="9525" cmpd="sng">
          <a:noFill/>
        </a:ln>
      </xdr:spPr>
      <xdr:txBody>
        <a:bodyPr vertOverflow="clip" wrap="square"/>
        <a:p>
          <a:pPr algn="ctr">
            <a:defRPr/>
          </a:pPr>
          <a:r>
            <a:rPr lang="en-US" cap="none" sz="1400" b="0" i="0" u="none" baseline="0">
              <a:latin typeface="宋体"/>
              <a:ea typeface="宋体"/>
              <a:cs typeface="宋体"/>
            </a:rPr>
            <a:t>人数</a:t>
          </a:r>
        </a:p>
      </xdr:txBody>
    </xdr:sp>
    <xdr:clientData/>
  </xdr:twoCellAnchor>
  <xdr:twoCellAnchor>
    <xdr:from>
      <xdr:col>1</xdr:col>
      <xdr:colOff>581025</xdr:colOff>
      <xdr:row>2</xdr:row>
      <xdr:rowOff>38100</xdr:rowOff>
    </xdr:from>
    <xdr:to>
      <xdr:col>1</xdr:col>
      <xdr:colOff>1400175</xdr:colOff>
      <xdr:row>3</xdr:row>
      <xdr:rowOff>66675</xdr:rowOff>
    </xdr:to>
    <xdr:sp>
      <xdr:nvSpPr>
        <xdr:cNvPr id="8" name="TextBox 38"/>
        <xdr:cNvSpPr txBox="1">
          <a:spLocks noChangeArrowheads="1"/>
        </xdr:cNvSpPr>
      </xdr:nvSpPr>
      <xdr:spPr>
        <a:xfrm>
          <a:off x="1524000" y="781050"/>
          <a:ext cx="819150" cy="276225"/>
        </a:xfrm>
        <a:prstGeom prst="rect">
          <a:avLst/>
        </a:prstGeom>
        <a:noFill/>
        <a:ln w="9525" cmpd="sng">
          <a:noFill/>
        </a:ln>
      </xdr:spPr>
      <xdr:txBody>
        <a:bodyPr vertOverflow="clip" wrap="square"/>
        <a:p>
          <a:pPr algn="ctr">
            <a:defRPr/>
          </a:pPr>
          <a:r>
            <a:rPr lang="en-US" cap="none" sz="1400" b="0" i="0" u="none" baseline="0">
              <a:latin typeface="宋体"/>
              <a:ea typeface="宋体"/>
              <a:cs typeface="宋体"/>
            </a:rPr>
            <a:t>项目</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0</xdr:colOff>
      <xdr:row>5</xdr:row>
      <xdr:rowOff>0</xdr:rowOff>
    </xdr:to>
    <xdr:grpSp>
      <xdr:nvGrpSpPr>
        <xdr:cNvPr id="1" name="Group 54"/>
        <xdr:cNvGrpSpPr>
          <a:grpSpLocks/>
        </xdr:cNvGrpSpPr>
      </xdr:nvGrpSpPr>
      <xdr:grpSpPr>
        <a:xfrm>
          <a:off x="0" y="476250"/>
          <a:ext cx="2057400" cy="1314450"/>
          <a:chOff x="0" y="50"/>
          <a:chExt cx="216" cy="123"/>
        </a:xfrm>
        <a:solidFill>
          <a:srgbClr val="FFFFFF"/>
        </a:solidFill>
      </xdr:grpSpPr>
      <xdr:sp>
        <xdr:nvSpPr>
          <xdr:cNvPr id="2" name="TextBox 46"/>
          <xdr:cNvSpPr txBox="1">
            <a:spLocks noChangeArrowheads="1"/>
          </xdr:cNvSpPr>
        </xdr:nvSpPr>
        <xdr:spPr>
          <a:xfrm>
            <a:off x="0" y="140"/>
            <a:ext cx="82" cy="26"/>
          </a:xfrm>
          <a:prstGeom prst="rect">
            <a:avLst/>
          </a:prstGeom>
          <a:noFill/>
          <a:ln w="9525" cmpd="sng">
            <a:noFill/>
          </a:ln>
        </xdr:spPr>
        <xdr:txBody>
          <a:bodyPr vertOverflow="clip" wrap="square"/>
          <a:p>
            <a:pPr algn="ctr">
              <a:defRPr/>
            </a:pPr>
            <a:r>
              <a:rPr lang="en-US" cap="none" sz="1000" b="0" i="0" u="none" baseline="0">
                <a:latin typeface="宋体"/>
                <a:ea typeface="宋体"/>
                <a:cs typeface="宋体"/>
              </a:rPr>
              <a:t>单位</a:t>
            </a:r>
          </a:p>
        </xdr:txBody>
      </xdr:sp>
      <xdr:sp>
        <xdr:nvSpPr>
          <xdr:cNvPr id="3" name="Line 47"/>
          <xdr:cNvSpPr>
            <a:spLocks/>
          </xdr:cNvSpPr>
        </xdr:nvSpPr>
        <xdr:spPr>
          <a:xfrm flipH="1" flipV="1">
            <a:off x="3" y="50"/>
            <a:ext cx="99" cy="1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 name="Line 48"/>
          <xdr:cNvSpPr>
            <a:spLocks/>
          </xdr:cNvSpPr>
        </xdr:nvSpPr>
        <xdr:spPr>
          <a:xfrm flipH="1" flipV="1">
            <a:off x="3" y="50"/>
            <a:ext cx="213" cy="1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5" name="Line 49"/>
          <xdr:cNvSpPr>
            <a:spLocks/>
          </xdr:cNvSpPr>
        </xdr:nvSpPr>
        <xdr:spPr>
          <a:xfrm>
            <a:off x="4" y="51"/>
            <a:ext cx="211" cy="6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6" name="TextBox 50"/>
          <xdr:cNvSpPr txBox="1">
            <a:spLocks noChangeArrowheads="1"/>
          </xdr:cNvSpPr>
        </xdr:nvSpPr>
        <xdr:spPr>
          <a:xfrm>
            <a:off x="87" y="127"/>
            <a:ext cx="67" cy="38"/>
          </a:xfrm>
          <a:prstGeom prst="rect">
            <a:avLst/>
          </a:prstGeom>
          <a:noFill/>
          <a:ln w="9525" cmpd="sng">
            <a:noFill/>
          </a:ln>
        </xdr:spPr>
        <xdr:txBody>
          <a:bodyPr vertOverflow="clip" wrap="square"/>
          <a:p>
            <a:pPr algn="ctr">
              <a:defRPr/>
            </a:pPr>
            <a:r>
              <a:rPr lang="en-US" cap="none" sz="1000" b="0" i="0" u="none" baseline="0">
                <a:latin typeface="宋体"/>
                <a:ea typeface="宋体"/>
                <a:cs typeface="宋体"/>
              </a:rPr>
              <a:t>计划
(代码)</a:t>
            </a:r>
          </a:p>
        </xdr:txBody>
      </xdr:sp>
      <xdr:sp>
        <xdr:nvSpPr>
          <xdr:cNvPr id="7" name="TextBox 51"/>
          <xdr:cNvSpPr txBox="1">
            <a:spLocks noChangeArrowheads="1"/>
          </xdr:cNvSpPr>
        </xdr:nvSpPr>
        <xdr:spPr>
          <a:xfrm>
            <a:off x="153" y="113"/>
            <a:ext cx="45" cy="27"/>
          </a:xfrm>
          <a:prstGeom prst="rect">
            <a:avLst/>
          </a:prstGeom>
          <a:noFill/>
          <a:ln w="9525" cmpd="sng">
            <a:noFill/>
          </a:ln>
        </xdr:spPr>
        <xdr:txBody>
          <a:bodyPr vertOverflow="clip" wrap="square"/>
          <a:p>
            <a:pPr algn="l">
              <a:defRPr/>
            </a:pPr>
            <a:r>
              <a:rPr lang="en-US" cap="none" sz="1000" b="0" i="0" u="none" baseline="0">
                <a:latin typeface="宋体"/>
                <a:ea typeface="宋体"/>
                <a:cs typeface="宋体"/>
              </a:rPr>
              <a:t>人数</a:t>
            </a:r>
          </a:p>
        </xdr:txBody>
      </xdr:sp>
      <xdr:sp>
        <xdr:nvSpPr>
          <xdr:cNvPr id="8" name="TextBox 52"/>
          <xdr:cNvSpPr txBox="1">
            <a:spLocks noChangeArrowheads="1"/>
          </xdr:cNvSpPr>
        </xdr:nvSpPr>
        <xdr:spPr>
          <a:xfrm>
            <a:off x="152" y="74"/>
            <a:ext cx="51" cy="18"/>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宋体"/>
                <a:ea typeface="宋体"/>
                <a:cs typeface="宋体"/>
              </a:rPr>
              <a:t>项目</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E23"/>
  <sheetViews>
    <sheetView tabSelected="1" zoomScaleSheetLayoutView="100" workbookViewId="0" topLeftCell="A1">
      <selection activeCell="A1" sqref="A1:AE1"/>
    </sheetView>
  </sheetViews>
  <sheetFormatPr defaultColWidth="9.00390625" defaultRowHeight="14.25"/>
  <cols>
    <col min="1" max="1" width="7.875" style="22" customWidth="1"/>
    <col min="2" max="2" width="7.625" style="22" customWidth="1"/>
    <col min="3" max="3" width="2.875" style="22" customWidth="1"/>
    <col min="4" max="29" width="4.00390625" style="22" customWidth="1"/>
    <col min="30" max="30" width="3.25390625" style="22" customWidth="1"/>
    <col min="31" max="31" width="20.00390625" style="35" customWidth="1"/>
    <col min="32" max="16384" width="9.00390625" style="22" customWidth="1"/>
  </cols>
  <sheetData>
    <row r="1" spans="1:31" ht="84" customHeight="1">
      <c r="A1" s="66" t="s">
        <v>150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row>
    <row r="2" spans="1:31" s="23" customFormat="1" ht="17.25" customHeight="1">
      <c r="A2" s="71"/>
      <c r="B2" s="72"/>
      <c r="C2" s="77" t="s">
        <v>65</v>
      </c>
      <c r="D2" s="68" t="s">
        <v>66</v>
      </c>
      <c r="E2" s="69"/>
      <c r="F2" s="69"/>
      <c r="G2" s="69"/>
      <c r="H2" s="69"/>
      <c r="I2" s="69"/>
      <c r="J2" s="69"/>
      <c r="K2" s="69"/>
      <c r="L2" s="69"/>
      <c r="M2" s="69"/>
      <c r="N2" s="69"/>
      <c r="O2" s="69"/>
      <c r="P2" s="69"/>
      <c r="Q2" s="69"/>
      <c r="R2" s="69"/>
      <c r="S2" s="69"/>
      <c r="T2" s="69"/>
      <c r="U2" s="69"/>
      <c r="V2" s="69"/>
      <c r="W2" s="69"/>
      <c r="X2" s="69"/>
      <c r="Y2" s="69"/>
      <c r="Z2" s="69"/>
      <c r="AA2" s="69"/>
      <c r="AB2" s="69"/>
      <c r="AC2" s="69"/>
      <c r="AD2" s="70"/>
      <c r="AE2" s="59" t="s">
        <v>105</v>
      </c>
    </row>
    <row r="3" spans="1:31" s="23" customFormat="1" ht="17.25" customHeight="1">
      <c r="A3" s="73"/>
      <c r="B3" s="74"/>
      <c r="C3" s="78"/>
      <c r="D3" s="68" t="s">
        <v>67</v>
      </c>
      <c r="E3" s="69"/>
      <c r="F3" s="69"/>
      <c r="G3" s="69"/>
      <c r="H3" s="69"/>
      <c r="I3" s="69"/>
      <c r="J3" s="69"/>
      <c r="K3" s="69"/>
      <c r="L3" s="69"/>
      <c r="M3" s="69"/>
      <c r="N3" s="69"/>
      <c r="O3" s="69"/>
      <c r="P3" s="69"/>
      <c r="Q3" s="69"/>
      <c r="R3" s="69"/>
      <c r="S3" s="69"/>
      <c r="T3" s="69"/>
      <c r="U3" s="69"/>
      <c r="V3" s="69"/>
      <c r="W3" s="69"/>
      <c r="X3" s="69"/>
      <c r="Y3" s="69"/>
      <c r="Z3" s="69"/>
      <c r="AA3" s="69"/>
      <c r="AB3" s="69"/>
      <c r="AC3" s="69"/>
      <c r="AD3" s="70"/>
      <c r="AE3" s="80"/>
    </row>
    <row r="4" spans="1:31" s="23" customFormat="1" ht="82.5" customHeight="1">
      <c r="A4" s="73"/>
      <c r="B4" s="74"/>
      <c r="C4" s="78"/>
      <c r="D4" s="15" t="s">
        <v>158</v>
      </c>
      <c r="E4" s="15" t="s">
        <v>68</v>
      </c>
      <c r="F4" s="15" t="s">
        <v>69</v>
      </c>
      <c r="G4" s="15" t="s">
        <v>70</v>
      </c>
      <c r="H4" s="15" t="s">
        <v>71</v>
      </c>
      <c r="I4" s="15" t="s">
        <v>72</v>
      </c>
      <c r="J4" s="15" t="s">
        <v>73</v>
      </c>
      <c r="K4" s="15" t="s">
        <v>74</v>
      </c>
      <c r="L4" s="15" t="s">
        <v>75</v>
      </c>
      <c r="M4" s="15" t="s">
        <v>76</v>
      </c>
      <c r="N4" s="15" t="s">
        <v>77</v>
      </c>
      <c r="O4" s="15" t="s">
        <v>78</v>
      </c>
      <c r="P4" s="15" t="s">
        <v>80</v>
      </c>
      <c r="Q4" s="15" t="s">
        <v>79</v>
      </c>
      <c r="R4" s="15" t="s">
        <v>127</v>
      </c>
      <c r="S4" s="15" t="s">
        <v>128</v>
      </c>
      <c r="T4" s="15" t="s">
        <v>129</v>
      </c>
      <c r="U4" s="15" t="s">
        <v>130</v>
      </c>
      <c r="V4" s="15" t="s">
        <v>81</v>
      </c>
      <c r="W4" s="15" t="s">
        <v>82</v>
      </c>
      <c r="X4" s="15" t="s">
        <v>83</v>
      </c>
      <c r="Y4" s="15" t="s">
        <v>84</v>
      </c>
      <c r="Z4" s="15" t="s">
        <v>85</v>
      </c>
      <c r="AA4" s="15" t="s">
        <v>86</v>
      </c>
      <c r="AB4" s="15" t="s">
        <v>87</v>
      </c>
      <c r="AC4" s="15" t="s">
        <v>88</v>
      </c>
      <c r="AD4" s="77" t="s">
        <v>89</v>
      </c>
      <c r="AE4" s="80"/>
    </row>
    <row r="5" spans="1:31" s="23" customFormat="1" ht="13.5" customHeight="1">
      <c r="A5" s="75"/>
      <c r="B5" s="76"/>
      <c r="C5" s="79"/>
      <c r="D5" s="36" t="s">
        <v>14</v>
      </c>
      <c r="E5" s="36" t="s">
        <v>15</v>
      </c>
      <c r="F5" s="36" t="s">
        <v>159</v>
      </c>
      <c r="G5" s="36" t="s">
        <v>160</v>
      </c>
      <c r="H5" s="36" t="s">
        <v>161</v>
      </c>
      <c r="I5" s="36" t="s">
        <v>162</v>
      </c>
      <c r="J5" s="36" t="s">
        <v>163</v>
      </c>
      <c r="K5" s="36" t="s">
        <v>164</v>
      </c>
      <c r="L5" s="36" t="s">
        <v>165</v>
      </c>
      <c r="M5" s="36" t="s">
        <v>166</v>
      </c>
      <c r="N5" s="36" t="s">
        <v>167</v>
      </c>
      <c r="O5" s="36" t="s">
        <v>107</v>
      </c>
      <c r="P5" s="36" t="s">
        <v>108</v>
      </c>
      <c r="Q5" s="36" t="s">
        <v>248</v>
      </c>
      <c r="R5" s="36" t="s">
        <v>219</v>
      </c>
      <c r="S5" s="36" t="s">
        <v>250</v>
      </c>
      <c r="T5" s="36" t="s">
        <v>172</v>
      </c>
      <c r="U5" s="36" t="s">
        <v>194</v>
      </c>
      <c r="V5" s="36" t="s">
        <v>220</v>
      </c>
      <c r="W5" s="36" t="s">
        <v>221</v>
      </c>
      <c r="X5" s="36" t="s">
        <v>196</v>
      </c>
      <c r="Y5" s="36" t="s">
        <v>222</v>
      </c>
      <c r="Z5" s="36" t="s">
        <v>223</v>
      </c>
      <c r="AA5" s="36" t="s">
        <v>224</v>
      </c>
      <c r="AB5" s="36" t="s">
        <v>225</v>
      </c>
      <c r="AC5" s="36" t="s">
        <v>251</v>
      </c>
      <c r="AD5" s="79"/>
      <c r="AE5" s="65"/>
    </row>
    <row r="6" spans="1:31" s="23" customFormat="1" ht="42" customHeight="1">
      <c r="A6" s="59" t="s">
        <v>90</v>
      </c>
      <c r="B6" s="18" t="s">
        <v>91</v>
      </c>
      <c r="C6" s="64">
        <f>SUM(D6:AC7)</f>
        <v>63</v>
      </c>
      <c r="D6" s="24">
        <f aca="true" t="shared" si="0" ref="D6:W6">D8+D9+D10+D11+D12+D13+D14+D15+D16+D17+D18+D20+D22+D23</f>
        <v>6</v>
      </c>
      <c r="E6" s="24">
        <f t="shared" si="0"/>
        <v>6</v>
      </c>
      <c r="F6" s="24">
        <f t="shared" si="0"/>
        <v>6</v>
      </c>
      <c r="G6" s="24">
        <f t="shared" si="0"/>
        <v>5</v>
      </c>
      <c r="H6" s="24">
        <f t="shared" si="0"/>
        <v>4</v>
      </c>
      <c r="I6" s="24">
        <f t="shared" si="0"/>
        <v>1</v>
      </c>
      <c r="J6" s="24">
        <f t="shared" si="0"/>
        <v>1</v>
      </c>
      <c r="K6" s="24">
        <f t="shared" si="0"/>
        <v>4</v>
      </c>
      <c r="L6" s="24">
        <f t="shared" si="0"/>
        <v>2</v>
      </c>
      <c r="M6" s="24">
        <f t="shared" si="0"/>
        <v>6</v>
      </c>
      <c r="N6" s="24">
        <f t="shared" si="0"/>
        <v>1</v>
      </c>
      <c r="O6" s="24">
        <f t="shared" si="0"/>
        <v>2</v>
      </c>
      <c r="P6" s="24">
        <f>P8+P9+P10+P11+P12+P13+P14+P15+P16+P17+P18+P20+P22+P23</f>
        <v>2</v>
      </c>
      <c r="Q6" s="24">
        <f t="shared" si="0"/>
        <v>1</v>
      </c>
      <c r="R6" s="24">
        <f t="shared" si="0"/>
        <v>2</v>
      </c>
      <c r="S6" s="24">
        <f t="shared" si="0"/>
        <v>1</v>
      </c>
      <c r="T6" s="24">
        <f t="shared" si="0"/>
        <v>1</v>
      </c>
      <c r="U6" s="24">
        <f t="shared" si="0"/>
        <v>1</v>
      </c>
      <c r="V6" s="24">
        <f t="shared" si="0"/>
        <v>2</v>
      </c>
      <c r="W6" s="24">
        <f t="shared" si="0"/>
        <v>1</v>
      </c>
      <c r="X6" s="24"/>
      <c r="Y6" s="24"/>
      <c r="Z6" s="24"/>
      <c r="AA6" s="24">
        <f>AA8+AA9+AA10+AA11+AA12+AA13+AA14+AA15+AA16+AA17+AA18+AA20+AA22+AA23</f>
        <v>1</v>
      </c>
      <c r="AB6" s="24">
        <f>AB8+AB9+AB10+AB11+AB12+AB13+AB14+AB15+AB16+AB17+AB18+AB20+AB22+AB23</f>
        <v>1</v>
      </c>
      <c r="AC6" s="24">
        <f>AC8+AC9+AC10+AC11+AC12+AC13+AC14+AC15+AC16+AC17+AC18+AC20+AC22+AC23</f>
        <v>1</v>
      </c>
      <c r="AD6" s="24">
        <f>SUM(D6:AC6)</f>
        <v>58</v>
      </c>
      <c r="AE6" s="55"/>
    </row>
    <row r="7" spans="1:31" s="23" customFormat="1" ht="42" customHeight="1">
      <c r="A7" s="60"/>
      <c r="B7" s="18" t="s">
        <v>92</v>
      </c>
      <c r="C7" s="65"/>
      <c r="D7" s="24"/>
      <c r="E7" s="24"/>
      <c r="F7" s="24"/>
      <c r="G7" s="24"/>
      <c r="H7" s="24"/>
      <c r="I7" s="24"/>
      <c r="J7" s="24"/>
      <c r="K7" s="24"/>
      <c r="L7" s="24"/>
      <c r="M7" s="24"/>
      <c r="N7" s="24"/>
      <c r="O7" s="24"/>
      <c r="P7" s="24"/>
      <c r="Q7" s="24"/>
      <c r="R7" s="24"/>
      <c r="S7" s="24"/>
      <c r="T7" s="24"/>
      <c r="U7" s="24"/>
      <c r="V7" s="24"/>
      <c r="W7" s="24"/>
      <c r="X7" s="24">
        <f>X19+X21</f>
        <v>1</v>
      </c>
      <c r="Y7" s="24">
        <f>Y19+Y21</f>
        <v>3</v>
      </c>
      <c r="Z7" s="24">
        <f>Z19+Z21</f>
        <v>1</v>
      </c>
      <c r="AA7" s="24"/>
      <c r="AB7" s="24"/>
      <c r="AC7" s="24"/>
      <c r="AD7" s="24">
        <f>SUM(D7:AC7)</f>
        <v>5</v>
      </c>
      <c r="AE7" s="56"/>
    </row>
    <row r="8" spans="1:31" s="23" customFormat="1" ht="48">
      <c r="A8" s="4" t="s">
        <v>93</v>
      </c>
      <c r="B8" s="3" t="s">
        <v>173</v>
      </c>
      <c r="C8" s="24">
        <f aca="true" t="shared" si="1" ref="C8:C17">SUM(D8:AC8)</f>
        <v>7</v>
      </c>
      <c r="D8" s="24"/>
      <c r="E8" s="24"/>
      <c r="F8" s="24">
        <v>1</v>
      </c>
      <c r="G8" s="24">
        <v>2</v>
      </c>
      <c r="H8" s="24">
        <v>1</v>
      </c>
      <c r="I8" s="24">
        <v>1</v>
      </c>
      <c r="J8" s="24"/>
      <c r="K8" s="24">
        <v>1</v>
      </c>
      <c r="L8" s="24"/>
      <c r="M8" s="24">
        <v>1</v>
      </c>
      <c r="N8" s="24"/>
      <c r="O8" s="24"/>
      <c r="P8" s="24"/>
      <c r="Q8" s="24"/>
      <c r="R8" s="24"/>
      <c r="S8" s="24"/>
      <c r="T8" s="24"/>
      <c r="U8" s="24"/>
      <c r="V8" s="24"/>
      <c r="W8" s="24"/>
      <c r="X8" s="24"/>
      <c r="Y8" s="24"/>
      <c r="Z8" s="24"/>
      <c r="AA8" s="24"/>
      <c r="AB8" s="24"/>
      <c r="AC8" s="24"/>
      <c r="AD8" s="24">
        <f aca="true" t="shared" si="2" ref="AD8:AD23">SUBTOTAL(9,D8:AC8)</f>
        <v>7</v>
      </c>
      <c r="AE8" s="2" t="s">
        <v>151</v>
      </c>
    </row>
    <row r="9" spans="1:31" s="23" customFormat="1" ht="42" customHeight="1">
      <c r="A9" s="3" t="s">
        <v>133</v>
      </c>
      <c r="B9" s="3" t="s">
        <v>174</v>
      </c>
      <c r="C9" s="24">
        <f t="shared" si="1"/>
        <v>14</v>
      </c>
      <c r="D9" s="24">
        <v>2</v>
      </c>
      <c r="E9" s="24">
        <v>2</v>
      </c>
      <c r="F9" s="24">
        <v>2</v>
      </c>
      <c r="G9" s="24">
        <v>1</v>
      </c>
      <c r="H9" s="24">
        <v>2</v>
      </c>
      <c r="I9" s="24"/>
      <c r="J9" s="24">
        <v>1</v>
      </c>
      <c r="K9" s="24">
        <v>1</v>
      </c>
      <c r="L9" s="24">
        <v>1</v>
      </c>
      <c r="M9" s="24">
        <v>2</v>
      </c>
      <c r="N9" s="24"/>
      <c r="O9" s="24"/>
      <c r="P9" s="24"/>
      <c r="Q9" s="24"/>
      <c r="R9" s="24"/>
      <c r="S9" s="24"/>
      <c r="T9" s="24"/>
      <c r="U9" s="24"/>
      <c r="V9" s="24"/>
      <c r="W9" s="24"/>
      <c r="X9" s="24"/>
      <c r="Y9" s="24"/>
      <c r="Z9" s="24"/>
      <c r="AA9" s="24"/>
      <c r="AB9" s="24"/>
      <c r="AC9" s="24"/>
      <c r="AD9" s="24">
        <f t="shared" si="2"/>
        <v>14</v>
      </c>
      <c r="AE9" s="32" t="s">
        <v>152</v>
      </c>
    </row>
    <row r="10" spans="1:31" s="23" customFormat="1" ht="42" customHeight="1">
      <c r="A10" s="3" t="s">
        <v>94</v>
      </c>
      <c r="B10" s="3" t="s">
        <v>175</v>
      </c>
      <c r="C10" s="24">
        <f t="shared" si="1"/>
        <v>1</v>
      </c>
      <c r="D10" s="24"/>
      <c r="E10" s="24">
        <v>1</v>
      </c>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f t="shared" si="2"/>
        <v>1</v>
      </c>
      <c r="AE10" s="2" t="s">
        <v>153</v>
      </c>
    </row>
    <row r="11" spans="1:31" s="23" customFormat="1" ht="42" customHeight="1">
      <c r="A11" s="3" t="s">
        <v>95</v>
      </c>
      <c r="B11" s="3" t="s">
        <v>176</v>
      </c>
      <c r="C11" s="24">
        <f t="shared" si="1"/>
        <v>8</v>
      </c>
      <c r="D11" s="24">
        <v>2</v>
      </c>
      <c r="E11" s="24">
        <v>2</v>
      </c>
      <c r="F11" s="24">
        <v>1</v>
      </c>
      <c r="G11" s="24"/>
      <c r="H11" s="24">
        <v>1</v>
      </c>
      <c r="I11" s="24"/>
      <c r="J11" s="24"/>
      <c r="K11" s="24">
        <v>1</v>
      </c>
      <c r="L11" s="24">
        <v>1</v>
      </c>
      <c r="M11" s="24"/>
      <c r="N11" s="24"/>
      <c r="O11" s="24"/>
      <c r="P11" s="24"/>
      <c r="Q11" s="24"/>
      <c r="R11" s="24"/>
      <c r="S11" s="24"/>
      <c r="T11" s="24"/>
      <c r="U11" s="24"/>
      <c r="V11" s="24"/>
      <c r="W11" s="24"/>
      <c r="X11" s="24"/>
      <c r="Y11" s="24"/>
      <c r="Z11" s="24"/>
      <c r="AA11" s="24"/>
      <c r="AB11" s="24"/>
      <c r="AC11" s="24"/>
      <c r="AD11" s="24">
        <f t="shared" si="2"/>
        <v>8</v>
      </c>
      <c r="AE11" s="2" t="s">
        <v>152</v>
      </c>
    </row>
    <row r="12" spans="1:31" s="23" customFormat="1" ht="42" customHeight="1">
      <c r="A12" s="4" t="s">
        <v>96</v>
      </c>
      <c r="B12" s="3" t="s">
        <v>177</v>
      </c>
      <c r="C12" s="24">
        <f t="shared" si="1"/>
        <v>3</v>
      </c>
      <c r="D12" s="24">
        <v>1</v>
      </c>
      <c r="E12" s="24"/>
      <c r="F12" s="24">
        <v>1</v>
      </c>
      <c r="G12" s="24"/>
      <c r="H12" s="24"/>
      <c r="I12" s="24"/>
      <c r="J12" s="24"/>
      <c r="K12" s="24"/>
      <c r="L12" s="24"/>
      <c r="M12" s="24"/>
      <c r="N12" s="24"/>
      <c r="O12" s="24"/>
      <c r="P12" s="24">
        <v>1</v>
      </c>
      <c r="Q12" s="24"/>
      <c r="R12" s="24"/>
      <c r="S12" s="24"/>
      <c r="T12" s="24"/>
      <c r="U12" s="24"/>
      <c r="V12" s="24"/>
      <c r="W12" s="24"/>
      <c r="X12" s="24"/>
      <c r="Y12" s="24"/>
      <c r="Z12" s="24"/>
      <c r="AA12" s="24"/>
      <c r="AB12" s="24"/>
      <c r="AC12" s="24"/>
      <c r="AD12" s="24">
        <f t="shared" si="2"/>
        <v>3</v>
      </c>
      <c r="AE12" s="32" t="s">
        <v>153</v>
      </c>
    </row>
    <row r="13" spans="1:31" s="23" customFormat="1" ht="48">
      <c r="A13" s="3" t="s">
        <v>97</v>
      </c>
      <c r="B13" s="3" t="s">
        <v>178</v>
      </c>
      <c r="C13" s="24">
        <f t="shared" si="1"/>
        <v>2</v>
      </c>
      <c r="D13" s="24"/>
      <c r="E13" s="24"/>
      <c r="F13" s="24"/>
      <c r="G13" s="24"/>
      <c r="H13" s="24"/>
      <c r="I13" s="24"/>
      <c r="J13" s="24"/>
      <c r="K13" s="24"/>
      <c r="L13" s="24"/>
      <c r="M13" s="24"/>
      <c r="N13" s="24">
        <v>1</v>
      </c>
      <c r="O13" s="24"/>
      <c r="P13" s="24"/>
      <c r="Q13" s="24">
        <v>1</v>
      </c>
      <c r="R13" s="24"/>
      <c r="S13" s="24"/>
      <c r="T13" s="24"/>
      <c r="U13" s="24"/>
      <c r="V13" s="24"/>
      <c r="W13" s="24"/>
      <c r="X13" s="24"/>
      <c r="Y13" s="24"/>
      <c r="Z13" s="24"/>
      <c r="AA13" s="24"/>
      <c r="AB13" s="24"/>
      <c r="AC13" s="24"/>
      <c r="AD13" s="24">
        <f t="shared" si="2"/>
        <v>2</v>
      </c>
      <c r="AE13" s="2" t="s">
        <v>154</v>
      </c>
    </row>
    <row r="14" spans="1:31" s="23" customFormat="1" ht="42" customHeight="1">
      <c r="A14" s="3" t="s">
        <v>98</v>
      </c>
      <c r="B14" s="3" t="s">
        <v>179</v>
      </c>
      <c r="C14" s="24">
        <f t="shared" si="1"/>
        <v>2</v>
      </c>
      <c r="D14" s="24"/>
      <c r="E14" s="24"/>
      <c r="F14" s="24"/>
      <c r="G14" s="24"/>
      <c r="H14" s="24"/>
      <c r="I14" s="24"/>
      <c r="J14" s="24"/>
      <c r="K14" s="24"/>
      <c r="L14" s="24"/>
      <c r="M14" s="24">
        <v>1</v>
      </c>
      <c r="N14" s="24"/>
      <c r="O14" s="24"/>
      <c r="P14" s="24">
        <v>1</v>
      </c>
      <c r="Q14" s="24"/>
      <c r="R14" s="24"/>
      <c r="S14" s="24"/>
      <c r="T14" s="24"/>
      <c r="U14" s="24"/>
      <c r="V14" s="24"/>
      <c r="W14" s="24"/>
      <c r="X14" s="24"/>
      <c r="Y14" s="24"/>
      <c r="Z14" s="24"/>
      <c r="AA14" s="24"/>
      <c r="AB14" s="24"/>
      <c r="AC14" s="24"/>
      <c r="AD14" s="24">
        <f t="shared" si="2"/>
        <v>2</v>
      </c>
      <c r="AE14" s="2" t="s">
        <v>153</v>
      </c>
    </row>
    <row r="15" spans="1:31" s="23" customFormat="1" ht="60">
      <c r="A15" s="3" t="s">
        <v>99</v>
      </c>
      <c r="B15" s="3" t="s">
        <v>180</v>
      </c>
      <c r="C15" s="24">
        <f t="shared" si="1"/>
        <v>5</v>
      </c>
      <c r="D15" s="24">
        <v>1</v>
      </c>
      <c r="E15" s="24">
        <v>1</v>
      </c>
      <c r="F15" s="24">
        <v>1</v>
      </c>
      <c r="G15" s="24">
        <v>1</v>
      </c>
      <c r="H15" s="24"/>
      <c r="I15" s="24"/>
      <c r="J15" s="24"/>
      <c r="K15" s="24"/>
      <c r="L15" s="24"/>
      <c r="M15" s="24">
        <v>1</v>
      </c>
      <c r="N15" s="24"/>
      <c r="O15" s="24"/>
      <c r="P15" s="24"/>
      <c r="Q15" s="24"/>
      <c r="R15" s="24"/>
      <c r="S15" s="24"/>
      <c r="T15" s="24"/>
      <c r="U15" s="24"/>
      <c r="V15" s="24"/>
      <c r="W15" s="24"/>
      <c r="X15" s="24"/>
      <c r="Y15" s="24"/>
      <c r="Z15" s="24"/>
      <c r="AA15" s="24"/>
      <c r="AB15" s="24"/>
      <c r="AC15" s="24"/>
      <c r="AD15" s="24">
        <f t="shared" si="2"/>
        <v>5</v>
      </c>
      <c r="AE15" s="34" t="s">
        <v>157</v>
      </c>
    </row>
    <row r="16" spans="1:31" s="23" customFormat="1" ht="49.5" customHeight="1">
      <c r="A16" s="3" t="s">
        <v>100</v>
      </c>
      <c r="B16" s="3" t="s">
        <v>181</v>
      </c>
      <c r="C16" s="24">
        <f t="shared" si="1"/>
        <v>3</v>
      </c>
      <c r="D16" s="24"/>
      <c r="E16" s="24"/>
      <c r="F16" s="24"/>
      <c r="G16" s="24">
        <v>1</v>
      </c>
      <c r="H16" s="24"/>
      <c r="I16" s="24"/>
      <c r="J16" s="24"/>
      <c r="K16" s="24">
        <v>1</v>
      </c>
      <c r="L16" s="24"/>
      <c r="M16" s="24"/>
      <c r="N16" s="24"/>
      <c r="O16" s="24"/>
      <c r="P16" s="24"/>
      <c r="Q16" s="24"/>
      <c r="R16" s="24">
        <v>1</v>
      </c>
      <c r="S16" s="24"/>
      <c r="T16" s="24"/>
      <c r="U16" s="24"/>
      <c r="V16" s="24"/>
      <c r="W16" s="24"/>
      <c r="X16" s="24"/>
      <c r="Y16" s="24"/>
      <c r="Z16" s="24"/>
      <c r="AA16" s="24"/>
      <c r="AB16" s="24"/>
      <c r="AC16" s="24"/>
      <c r="AD16" s="24">
        <f t="shared" si="2"/>
        <v>3</v>
      </c>
      <c r="AE16" s="2" t="s">
        <v>152</v>
      </c>
    </row>
    <row r="17" spans="1:31" s="23" customFormat="1" ht="60">
      <c r="A17" s="25" t="s">
        <v>101</v>
      </c>
      <c r="B17" s="3" t="s">
        <v>182</v>
      </c>
      <c r="C17" s="24">
        <f t="shared" si="1"/>
        <v>5</v>
      </c>
      <c r="D17" s="24"/>
      <c r="E17" s="24"/>
      <c r="F17" s="24"/>
      <c r="G17" s="24"/>
      <c r="H17" s="24"/>
      <c r="I17" s="24"/>
      <c r="J17" s="24"/>
      <c r="K17" s="24"/>
      <c r="L17" s="24"/>
      <c r="M17" s="24">
        <v>1</v>
      </c>
      <c r="N17" s="24"/>
      <c r="O17" s="24">
        <v>1</v>
      </c>
      <c r="P17" s="24"/>
      <c r="Q17" s="24"/>
      <c r="R17" s="24">
        <v>1</v>
      </c>
      <c r="S17" s="24"/>
      <c r="T17" s="24"/>
      <c r="U17" s="24"/>
      <c r="V17" s="24">
        <v>1</v>
      </c>
      <c r="W17" s="24">
        <v>1</v>
      </c>
      <c r="X17" s="24"/>
      <c r="Y17" s="24"/>
      <c r="Z17" s="24"/>
      <c r="AA17" s="24"/>
      <c r="AB17" s="24"/>
      <c r="AC17" s="24"/>
      <c r="AD17" s="24">
        <f t="shared" si="2"/>
        <v>5</v>
      </c>
      <c r="AE17" s="2" t="s">
        <v>272</v>
      </c>
    </row>
    <row r="18" spans="1:31" s="23" customFormat="1" ht="42" customHeight="1">
      <c r="A18" s="57" t="s">
        <v>64</v>
      </c>
      <c r="B18" s="3" t="s">
        <v>183</v>
      </c>
      <c r="C18" s="64">
        <f>SUM(D18:AC19)</f>
        <v>2</v>
      </c>
      <c r="D18" s="24"/>
      <c r="E18" s="24"/>
      <c r="F18" s="24"/>
      <c r="G18" s="24"/>
      <c r="H18" s="24"/>
      <c r="I18" s="24"/>
      <c r="J18" s="24"/>
      <c r="K18" s="24"/>
      <c r="L18" s="24"/>
      <c r="M18" s="24"/>
      <c r="N18" s="24"/>
      <c r="O18" s="24"/>
      <c r="P18" s="24"/>
      <c r="Q18" s="24"/>
      <c r="R18" s="24"/>
      <c r="S18" s="24"/>
      <c r="T18" s="24"/>
      <c r="U18" s="24"/>
      <c r="V18" s="24">
        <v>1</v>
      </c>
      <c r="W18" s="24"/>
      <c r="X18" s="24"/>
      <c r="Y18" s="24"/>
      <c r="Z18" s="24"/>
      <c r="AA18" s="24"/>
      <c r="AB18" s="24"/>
      <c r="AC18" s="24"/>
      <c r="AD18" s="24">
        <f t="shared" si="2"/>
        <v>1</v>
      </c>
      <c r="AE18" s="61" t="s">
        <v>138</v>
      </c>
    </row>
    <row r="19" spans="1:31" s="23" customFormat="1" ht="42" customHeight="1">
      <c r="A19" s="58"/>
      <c r="B19" s="3" t="s">
        <v>184</v>
      </c>
      <c r="C19" s="65"/>
      <c r="D19" s="24"/>
      <c r="E19" s="24"/>
      <c r="F19" s="24"/>
      <c r="G19" s="24"/>
      <c r="H19" s="24"/>
      <c r="I19" s="24"/>
      <c r="J19" s="24"/>
      <c r="K19" s="24"/>
      <c r="L19" s="24"/>
      <c r="M19" s="24"/>
      <c r="N19" s="24"/>
      <c r="O19" s="24"/>
      <c r="P19" s="24"/>
      <c r="Q19" s="24"/>
      <c r="R19" s="24"/>
      <c r="S19" s="24"/>
      <c r="T19" s="24"/>
      <c r="U19" s="24"/>
      <c r="V19" s="24"/>
      <c r="W19" s="24"/>
      <c r="X19" s="24">
        <v>1</v>
      </c>
      <c r="Y19" s="24"/>
      <c r="Z19" s="24"/>
      <c r="AA19" s="24"/>
      <c r="AB19" s="24"/>
      <c r="AC19" s="24"/>
      <c r="AD19" s="24">
        <f t="shared" si="2"/>
        <v>1</v>
      </c>
      <c r="AE19" s="63"/>
    </row>
    <row r="20" spans="1:31" s="23" customFormat="1" ht="42" customHeight="1">
      <c r="A20" s="57" t="s">
        <v>135</v>
      </c>
      <c r="B20" s="3" t="s">
        <v>185</v>
      </c>
      <c r="C20" s="64">
        <f>SUM(D20:AC21)</f>
        <v>5</v>
      </c>
      <c r="D20" s="24"/>
      <c r="E20" s="24"/>
      <c r="F20" s="24"/>
      <c r="G20" s="24"/>
      <c r="H20" s="24"/>
      <c r="I20" s="24"/>
      <c r="J20" s="24"/>
      <c r="K20" s="24"/>
      <c r="L20" s="24"/>
      <c r="M20" s="24"/>
      <c r="N20" s="24"/>
      <c r="O20" s="24">
        <v>1</v>
      </c>
      <c r="P20" s="24"/>
      <c r="Q20" s="24"/>
      <c r="R20" s="24"/>
      <c r="S20" s="24"/>
      <c r="T20" s="24"/>
      <c r="U20" s="24"/>
      <c r="V20" s="24"/>
      <c r="W20" s="24"/>
      <c r="X20" s="24"/>
      <c r="Y20" s="24"/>
      <c r="Z20" s="24"/>
      <c r="AA20" s="24"/>
      <c r="AB20" s="24"/>
      <c r="AC20" s="24"/>
      <c r="AD20" s="24">
        <f t="shared" si="2"/>
        <v>1</v>
      </c>
      <c r="AE20" s="61" t="s">
        <v>155</v>
      </c>
    </row>
    <row r="21" spans="1:31" s="23" customFormat="1" ht="42" customHeight="1">
      <c r="A21" s="58"/>
      <c r="B21" s="3" t="s">
        <v>186</v>
      </c>
      <c r="C21" s="65"/>
      <c r="D21" s="24"/>
      <c r="E21" s="24"/>
      <c r="F21" s="24"/>
      <c r="G21" s="24"/>
      <c r="H21" s="24"/>
      <c r="I21" s="24"/>
      <c r="J21" s="24"/>
      <c r="K21" s="24"/>
      <c r="L21" s="24"/>
      <c r="M21" s="24"/>
      <c r="N21" s="24"/>
      <c r="O21" s="24"/>
      <c r="P21" s="24"/>
      <c r="Q21" s="24"/>
      <c r="R21" s="24"/>
      <c r="S21" s="24"/>
      <c r="T21" s="24"/>
      <c r="U21" s="24"/>
      <c r="V21" s="24"/>
      <c r="W21" s="24"/>
      <c r="X21" s="24"/>
      <c r="Y21" s="24">
        <v>3</v>
      </c>
      <c r="Z21" s="24">
        <v>1</v>
      </c>
      <c r="AA21" s="24"/>
      <c r="AB21" s="24"/>
      <c r="AC21" s="24"/>
      <c r="AD21" s="24">
        <f t="shared" si="2"/>
        <v>4</v>
      </c>
      <c r="AE21" s="62"/>
    </row>
    <row r="22" spans="1:31" s="23" customFormat="1" ht="42" customHeight="1">
      <c r="A22" s="33" t="s">
        <v>136</v>
      </c>
      <c r="B22" s="3" t="s">
        <v>187</v>
      </c>
      <c r="C22" s="24">
        <f>SUM(D22:AC22)</f>
        <v>3</v>
      </c>
      <c r="D22" s="24"/>
      <c r="E22" s="24"/>
      <c r="F22" s="24"/>
      <c r="G22" s="24"/>
      <c r="H22" s="24"/>
      <c r="I22" s="24"/>
      <c r="J22" s="24"/>
      <c r="K22" s="24"/>
      <c r="L22" s="24"/>
      <c r="M22" s="24"/>
      <c r="N22" s="24"/>
      <c r="O22" s="24"/>
      <c r="P22" s="24"/>
      <c r="Q22" s="24"/>
      <c r="R22" s="24"/>
      <c r="S22" s="24"/>
      <c r="T22" s="24"/>
      <c r="U22" s="24"/>
      <c r="V22" s="24"/>
      <c r="W22" s="24"/>
      <c r="X22" s="24"/>
      <c r="Y22" s="24"/>
      <c r="Z22" s="24"/>
      <c r="AA22" s="24">
        <v>1</v>
      </c>
      <c r="AB22" s="24">
        <v>1</v>
      </c>
      <c r="AC22" s="24">
        <v>1</v>
      </c>
      <c r="AD22" s="24">
        <f t="shared" si="2"/>
        <v>3</v>
      </c>
      <c r="AE22" s="2" t="s">
        <v>138</v>
      </c>
    </row>
    <row r="23" spans="1:31" s="23" customFormat="1" ht="60">
      <c r="A23" s="3" t="s">
        <v>132</v>
      </c>
      <c r="B23" s="3" t="s">
        <v>188</v>
      </c>
      <c r="C23" s="24">
        <f>SUM(D23:AC23)</f>
        <v>3</v>
      </c>
      <c r="D23" s="24"/>
      <c r="E23" s="24"/>
      <c r="F23" s="24"/>
      <c r="G23" s="24"/>
      <c r="H23" s="24"/>
      <c r="I23" s="24"/>
      <c r="J23" s="24"/>
      <c r="K23" s="24"/>
      <c r="L23" s="24"/>
      <c r="M23" s="24"/>
      <c r="N23" s="24"/>
      <c r="O23" s="24"/>
      <c r="P23" s="24"/>
      <c r="Q23" s="24"/>
      <c r="R23" s="24"/>
      <c r="S23" s="24">
        <v>1</v>
      </c>
      <c r="T23" s="24">
        <v>1</v>
      </c>
      <c r="U23" s="24">
        <v>1</v>
      </c>
      <c r="V23" s="24"/>
      <c r="W23" s="24"/>
      <c r="X23" s="24"/>
      <c r="Y23" s="24"/>
      <c r="Z23" s="24"/>
      <c r="AA23" s="24"/>
      <c r="AB23" s="24"/>
      <c r="AC23" s="24"/>
      <c r="AD23" s="24">
        <f t="shared" si="2"/>
        <v>3</v>
      </c>
      <c r="AE23" s="34" t="s">
        <v>156</v>
      </c>
    </row>
  </sheetData>
  <sheetProtection password="DFDC" sheet="1" objects="1" scenarios="1"/>
  <mergeCells count="16">
    <mergeCell ref="A1:AE1"/>
    <mergeCell ref="D2:AD2"/>
    <mergeCell ref="D3:AD3"/>
    <mergeCell ref="A2:B5"/>
    <mergeCell ref="C2:C5"/>
    <mergeCell ref="AD4:AD5"/>
    <mergeCell ref="AE2:AE5"/>
    <mergeCell ref="AE6:AE7"/>
    <mergeCell ref="A18:A19"/>
    <mergeCell ref="A20:A21"/>
    <mergeCell ref="A6:A7"/>
    <mergeCell ref="AE20:AE21"/>
    <mergeCell ref="AE18:AE19"/>
    <mergeCell ref="C20:C21"/>
    <mergeCell ref="C18:C19"/>
    <mergeCell ref="C6:C7"/>
  </mergeCells>
  <printOptions horizontalCentered="1"/>
  <pageMargins left="0.35433070866141736" right="0.35433070866141736" top="0.7874015748031497" bottom="0.7874015748031497" header="0.5118110236220472" footer="0.5118110236220472"/>
  <pageSetup horizontalDpi="180" verticalDpi="180" orientation="portrait" paperSize="8" r:id="rId2"/>
  <drawing r:id="rId1"/>
</worksheet>
</file>

<file path=xl/worksheets/sheet2.xml><?xml version="1.0" encoding="utf-8"?>
<worksheet xmlns="http://schemas.openxmlformats.org/spreadsheetml/2006/main" xmlns:r="http://schemas.openxmlformats.org/officeDocument/2006/relationships">
  <dimension ref="A1:AG27"/>
  <sheetViews>
    <sheetView zoomScaleSheetLayoutView="85" workbookViewId="0" topLeftCell="A1">
      <selection activeCell="A1" sqref="A1:AG1"/>
    </sheetView>
  </sheetViews>
  <sheetFormatPr defaultColWidth="9.00390625" defaultRowHeight="14.25"/>
  <cols>
    <col min="1" max="1" width="6.50390625" style="0" customWidth="1"/>
    <col min="2" max="2" width="8.875" style="0" customWidth="1"/>
    <col min="3" max="3" width="3.375" style="0" customWidth="1"/>
    <col min="4" max="31" width="3.625" style="0" customWidth="1"/>
    <col min="32" max="32" width="3.50390625" style="0" customWidth="1"/>
    <col min="33" max="33" width="16.375" style="1" customWidth="1"/>
  </cols>
  <sheetData>
    <row r="1" spans="1:33" ht="84" customHeight="1">
      <c r="A1" s="66" t="s">
        <v>60</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row>
    <row r="2" spans="1:33" s="16" customFormat="1" ht="15" customHeight="1">
      <c r="A2" s="89"/>
      <c r="B2" s="90"/>
      <c r="C2" s="77" t="s">
        <v>32</v>
      </c>
      <c r="D2" s="68" t="s">
        <v>33</v>
      </c>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7"/>
      <c r="AG2" s="95" t="s">
        <v>34</v>
      </c>
    </row>
    <row r="3" spans="1:33" s="16" customFormat="1" ht="15" customHeight="1">
      <c r="A3" s="91"/>
      <c r="B3" s="92"/>
      <c r="C3" s="88"/>
      <c r="D3" s="68" t="s">
        <v>35</v>
      </c>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7"/>
      <c r="AG3" s="95"/>
    </row>
    <row r="4" spans="1:33" s="16" customFormat="1" ht="62.25" customHeight="1">
      <c r="A4" s="91"/>
      <c r="B4" s="92"/>
      <c r="C4" s="88"/>
      <c r="D4" s="15" t="s">
        <v>36</v>
      </c>
      <c r="E4" s="15" t="s">
        <v>37</v>
      </c>
      <c r="F4" s="15" t="s">
        <v>38</v>
      </c>
      <c r="G4" s="15" t="s">
        <v>39</v>
      </c>
      <c r="H4" s="15" t="s">
        <v>40</v>
      </c>
      <c r="I4" s="15" t="s">
        <v>41</v>
      </c>
      <c r="J4" s="15" t="s">
        <v>42</v>
      </c>
      <c r="K4" s="15" t="s">
        <v>43</v>
      </c>
      <c r="L4" s="15" t="s">
        <v>44</v>
      </c>
      <c r="M4" s="15" t="s">
        <v>45</v>
      </c>
      <c r="N4" s="15" t="s">
        <v>46</v>
      </c>
      <c r="O4" s="15" t="s">
        <v>47</v>
      </c>
      <c r="P4" s="15" t="s">
        <v>48</v>
      </c>
      <c r="Q4" s="15" t="s">
        <v>49</v>
      </c>
      <c r="R4" s="15" t="s">
        <v>144</v>
      </c>
      <c r="S4" s="15" t="s">
        <v>145</v>
      </c>
      <c r="T4" s="15" t="s">
        <v>146</v>
      </c>
      <c r="U4" s="15" t="s">
        <v>147</v>
      </c>
      <c r="V4" s="15" t="s">
        <v>148</v>
      </c>
      <c r="W4" s="15" t="s">
        <v>149</v>
      </c>
      <c r="X4" s="15" t="s">
        <v>125</v>
      </c>
      <c r="Y4" s="15" t="s">
        <v>126</v>
      </c>
      <c r="Z4" s="15" t="s">
        <v>120</v>
      </c>
      <c r="AA4" s="15" t="s">
        <v>131</v>
      </c>
      <c r="AB4" s="15" t="s">
        <v>57</v>
      </c>
      <c r="AC4" s="15" t="s">
        <v>121</v>
      </c>
      <c r="AD4" s="15" t="s">
        <v>122</v>
      </c>
      <c r="AE4" s="15" t="s">
        <v>123</v>
      </c>
      <c r="AF4" s="77" t="s">
        <v>50</v>
      </c>
      <c r="AG4" s="95"/>
    </row>
    <row r="5" spans="1:33" s="40" customFormat="1" ht="15" customHeight="1">
      <c r="A5" s="93"/>
      <c r="B5" s="94"/>
      <c r="C5" s="53"/>
      <c r="D5" s="36" t="s">
        <v>226</v>
      </c>
      <c r="E5" s="36" t="s">
        <v>227</v>
      </c>
      <c r="F5" s="36" t="s">
        <v>159</v>
      </c>
      <c r="G5" s="36" t="s">
        <v>160</v>
      </c>
      <c r="H5" s="36" t="s">
        <v>161</v>
      </c>
      <c r="I5" s="36" t="s">
        <v>162</v>
      </c>
      <c r="J5" s="36" t="s">
        <v>163</v>
      </c>
      <c r="K5" s="36" t="s">
        <v>164</v>
      </c>
      <c r="L5" s="36" t="s">
        <v>165</v>
      </c>
      <c r="M5" s="36" t="s">
        <v>166</v>
      </c>
      <c r="N5" s="36" t="s">
        <v>213</v>
      </c>
      <c r="O5" s="36" t="s">
        <v>214</v>
      </c>
      <c r="P5" s="36" t="s">
        <v>215</v>
      </c>
      <c r="Q5" s="36" t="s">
        <v>228</v>
      </c>
      <c r="R5" s="36" t="s">
        <v>252</v>
      </c>
      <c r="S5" s="36" t="s">
        <v>253</v>
      </c>
      <c r="T5" s="36" t="s">
        <v>168</v>
      </c>
      <c r="U5" s="36" t="s">
        <v>169</v>
      </c>
      <c r="V5" s="36" t="s">
        <v>170</v>
      </c>
      <c r="W5" s="36" t="s">
        <v>171</v>
      </c>
      <c r="X5" s="36" t="s">
        <v>254</v>
      </c>
      <c r="Y5" s="36" t="s">
        <v>249</v>
      </c>
      <c r="Z5" s="36" t="s">
        <v>257</v>
      </c>
      <c r="AA5" s="36" t="s">
        <v>255</v>
      </c>
      <c r="AB5" s="36" t="s">
        <v>256</v>
      </c>
      <c r="AC5" s="36" t="s">
        <v>216</v>
      </c>
      <c r="AD5" s="36" t="s">
        <v>217</v>
      </c>
      <c r="AE5" s="36" t="s">
        <v>218</v>
      </c>
      <c r="AF5" s="53"/>
      <c r="AG5" s="95"/>
    </row>
    <row r="6" spans="1:33" s="16" customFormat="1" ht="24.75" customHeight="1">
      <c r="A6" s="59" t="s">
        <v>22</v>
      </c>
      <c r="B6" s="12" t="s">
        <v>23</v>
      </c>
      <c r="C6" s="59">
        <f>SUM(D6:AE8)</f>
        <v>392</v>
      </c>
      <c r="D6" s="18">
        <f aca="true" t="shared" si="0" ref="D6:AE6">D9+D10+D12+D14+D16+D19+D22+D21+D24+D26</f>
        <v>43</v>
      </c>
      <c r="E6" s="18">
        <f t="shared" si="0"/>
        <v>35</v>
      </c>
      <c r="F6" s="18">
        <f t="shared" si="0"/>
        <v>23</v>
      </c>
      <c r="G6" s="18">
        <f t="shared" si="0"/>
        <v>4</v>
      </c>
      <c r="H6" s="18">
        <f t="shared" si="0"/>
        <v>6</v>
      </c>
      <c r="I6" s="18">
        <f t="shared" si="0"/>
        <v>4</v>
      </c>
      <c r="J6" s="18">
        <f t="shared" si="0"/>
        <v>6</v>
      </c>
      <c r="K6" s="18">
        <f t="shared" si="0"/>
        <v>8</v>
      </c>
      <c r="L6" s="18">
        <f t="shared" si="0"/>
        <v>14</v>
      </c>
      <c r="M6" s="18">
        <f t="shared" si="0"/>
        <v>13</v>
      </c>
      <c r="N6" s="18">
        <f t="shared" si="0"/>
        <v>7</v>
      </c>
      <c r="O6" s="18">
        <f t="shared" si="0"/>
        <v>7</v>
      </c>
      <c r="P6" s="18"/>
      <c r="Q6" s="18"/>
      <c r="R6" s="18"/>
      <c r="S6" s="18"/>
      <c r="T6" s="18"/>
      <c r="U6" s="18"/>
      <c r="V6" s="18"/>
      <c r="W6" s="18"/>
      <c r="X6" s="18"/>
      <c r="Y6" s="18">
        <f>Y9+Y10+Y12+Y14+Y16+Y19+Y22+Y21+Y24+Y26</f>
        <v>1</v>
      </c>
      <c r="Z6" s="18"/>
      <c r="AA6" s="18">
        <f>AA9+AA10+AA12+AA14+AA16+AA19+AA22+AA21+AA24+AA26</f>
        <v>1</v>
      </c>
      <c r="AB6" s="18">
        <f t="shared" si="0"/>
        <v>1</v>
      </c>
      <c r="AC6" s="18"/>
      <c r="AD6" s="18"/>
      <c r="AE6" s="18">
        <f t="shared" si="0"/>
        <v>1</v>
      </c>
      <c r="AF6" s="18">
        <f aca="true" t="shared" si="1" ref="AF6:AF27">SUM(D6:AE6)</f>
        <v>174</v>
      </c>
      <c r="AG6" s="57"/>
    </row>
    <row r="7" spans="1:33" s="16" customFormat="1" ht="24.75" customHeight="1">
      <c r="A7" s="52"/>
      <c r="B7" s="12" t="s">
        <v>51</v>
      </c>
      <c r="C7" s="52"/>
      <c r="D7" s="18">
        <f>D11+D13+D15+D17+D20+D23+D25+D27</f>
        <v>37</v>
      </c>
      <c r="E7" s="18">
        <f aca="true" t="shared" si="2" ref="E7:AE7">E11+E13+E15+E17+E20+E23+E25+E27</f>
        <v>21</v>
      </c>
      <c r="F7" s="18">
        <f t="shared" si="2"/>
        <v>16</v>
      </c>
      <c r="G7" s="18"/>
      <c r="H7" s="18"/>
      <c r="I7" s="18">
        <f t="shared" si="2"/>
        <v>2</v>
      </c>
      <c r="J7" s="18">
        <f t="shared" si="2"/>
        <v>4</v>
      </c>
      <c r="K7" s="18"/>
      <c r="L7" s="18"/>
      <c r="M7" s="18">
        <f t="shared" si="2"/>
        <v>16</v>
      </c>
      <c r="N7" s="18">
        <f t="shared" si="2"/>
        <v>16</v>
      </c>
      <c r="O7" s="18">
        <f t="shared" si="2"/>
        <v>17</v>
      </c>
      <c r="P7" s="18">
        <f t="shared" si="2"/>
        <v>9</v>
      </c>
      <c r="Q7" s="18">
        <f t="shared" si="2"/>
        <v>59</v>
      </c>
      <c r="R7" s="18"/>
      <c r="S7" s="18">
        <f t="shared" si="2"/>
        <v>3</v>
      </c>
      <c r="T7" s="18">
        <f t="shared" si="2"/>
        <v>2</v>
      </c>
      <c r="U7" s="18">
        <f t="shared" si="2"/>
        <v>1</v>
      </c>
      <c r="V7" s="18">
        <f t="shared" si="2"/>
        <v>1</v>
      </c>
      <c r="W7" s="18">
        <f t="shared" si="2"/>
        <v>1</v>
      </c>
      <c r="X7" s="18">
        <f t="shared" si="2"/>
        <v>1</v>
      </c>
      <c r="Y7" s="18"/>
      <c r="Z7" s="18">
        <f t="shared" si="2"/>
        <v>3</v>
      </c>
      <c r="AA7" s="18"/>
      <c r="AB7" s="18">
        <f t="shared" si="2"/>
        <v>2</v>
      </c>
      <c r="AC7" s="18">
        <f t="shared" si="2"/>
        <v>1</v>
      </c>
      <c r="AD7" s="18">
        <f t="shared" si="2"/>
        <v>1</v>
      </c>
      <c r="AE7" s="18">
        <f t="shared" si="2"/>
        <v>1</v>
      </c>
      <c r="AF7" s="18">
        <f t="shared" si="1"/>
        <v>214</v>
      </c>
      <c r="AG7" s="57"/>
    </row>
    <row r="8" spans="1:33" s="16" customFormat="1" ht="24.75" customHeight="1">
      <c r="A8" s="60"/>
      <c r="B8" s="12" t="s">
        <v>271</v>
      </c>
      <c r="C8" s="60"/>
      <c r="D8" s="18"/>
      <c r="E8" s="18"/>
      <c r="F8" s="18"/>
      <c r="G8" s="18"/>
      <c r="H8" s="18"/>
      <c r="I8" s="18"/>
      <c r="J8" s="18"/>
      <c r="K8" s="18"/>
      <c r="L8" s="18"/>
      <c r="M8" s="18"/>
      <c r="N8" s="18"/>
      <c r="O8" s="18"/>
      <c r="P8" s="18"/>
      <c r="Q8" s="18">
        <f>Q18</f>
        <v>2</v>
      </c>
      <c r="R8" s="18">
        <f>R18</f>
        <v>2</v>
      </c>
      <c r="S8" s="18"/>
      <c r="T8" s="18"/>
      <c r="U8" s="18"/>
      <c r="V8" s="18"/>
      <c r="W8" s="18"/>
      <c r="X8" s="18"/>
      <c r="Y8" s="18"/>
      <c r="Z8" s="18"/>
      <c r="AA8" s="18"/>
      <c r="AB8" s="18"/>
      <c r="AC8" s="18"/>
      <c r="AD8" s="18"/>
      <c r="AE8" s="18"/>
      <c r="AF8" s="18">
        <f t="shared" si="1"/>
        <v>4</v>
      </c>
      <c r="AG8" s="57"/>
    </row>
    <row r="9" spans="1:33" s="16" customFormat="1" ht="36">
      <c r="A9" s="81" t="s">
        <v>52</v>
      </c>
      <c r="B9" s="4" t="s">
        <v>199</v>
      </c>
      <c r="C9" s="59">
        <f>SUM(D9:AE11)</f>
        <v>87</v>
      </c>
      <c r="D9" s="18"/>
      <c r="E9" s="18"/>
      <c r="F9" s="18"/>
      <c r="G9" s="18">
        <v>1</v>
      </c>
      <c r="H9" s="18">
        <v>1</v>
      </c>
      <c r="I9" s="18">
        <v>1</v>
      </c>
      <c r="J9" s="18">
        <v>1</v>
      </c>
      <c r="K9" s="18">
        <v>1</v>
      </c>
      <c r="L9" s="18">
        <v>1</v>
      </c>
      <c r="M9" s="18"/>
      <c r="N9" s="18"/>
      <c r="O9" s="18"/>
      <c r="P9" s="18"/>
      <c r="Q9" s="18"/>
      <c r="R9" s="18"/>
      <c r="S9" s="18"/>
      <c r="T9" s="18"/>
      <c r="U9" s="18"/>
      <c r="V9" s="18"/>
      <c r="W9" s="18"/>
      <c r="X9" s="18"/>
      <c r="Y9" s="18"/>
      <c r="Z9" s="18"/>
      <c r="AA9" s="18"/>
      <c r="AB9" s="18"/>
      <c r="AC9" s="18"/>
      <c r="AD9" s="18"/>
      <c r="AE9" s="18"/>
      <c r="AF9" s="18">
        <f t="shared" si="1"/>
        <v>6</v>
      </c>
      <c r="AG9" s="46" t="s">
        <v>266</v>
      </c>
    </row>
    <row r="10" spans="1:33" s="16" customFormat="1" ht="36">
      <c r="A10" s="54"/>
      <c r="B10" s="4" t="s">
        <v>200</v>
      </c>
      <c r="C10" s="52"/>
      <c r="D10" s="18">
        <v>20</v>
      </c>
      <c r="E10" s="18">
        <v>20</v>
      </c>
      <c r="F10" s="18">
        <v>4</v>
      </c>
      <c r="G10" s="18"/>
      <c r="H10" s="18"/>
      <c r="I10" s="18"/>
      <c r="J10" s="18"/>
      <c r="K10" s="18"/>
      <c r="L10" s="18"/>
      <c r="M10" s="18">
        <v>6</v>
      </c>
      <c r="N10" s="18">
        <v>6</v>
      </c>
      <c r="O10" s="18">
        <v>6</v>
      </c>
      <c r="P10" s="18"/>
      <c r="Q10" s="18"/>
      <c r="R10" s="18"/>
      <c r="S10" s="18"/>
      <c r="T10" s="18"/>
      <c r="U10" s="18"/>
      <c r="V10" s="18"/>
      <c r="W10" s="18"/>
      <c r="X10" s="18"/>
      <c r="Y10" s="18"/>
      <c r="Z10" s="18"/>
      <c r="AA10" s="18"/>
      <c r="AB10" s="18"/>
      <c r="AC10" s="18"/>
      <c r="AD10" s="18"/>
      <c r="AE10" s="18"/>
      <c r="AF10" s="18">
        <f t="shared" si="1"/>
        <v>62</v>
      </c>
      <c r="AG10" s="48"/>
    </row>
    <row r="11" spans="1:33" s="16" customFormat="1" ht="24">
      <c r="A11" s="82"/>
      <c r="B11" s="4" t="s">
        <v>201</v>
      </c>
      <c r="C11" s="60"/>
      <c r="D11" s="18"/>
      <c r="E11" s="18"/>
      <c r="F11" s="18"/>
      <c r="G11" s="18"/>
      <c r="H11" s="18"/>
      <c r="I11" s="18"/>
      <c r="J11" s="18"/>
      <c r="K11" s="18"/>
      <c r="L11" s="18"/>
      <c r="M11" s="18"/>
      <c r="N11" s="18"/>
      <c r="O11" s="18"/>
      <c r="P11" s="18"/>
      <c r="Q11" s="18">
        <v>19</v>
      </c>
      <c r="R11" s="18"/>
      <c r="S11" s="18"/>
      <c r="T11" s="18"/>
      <c r="U11" s="18"/>
      <c r="V11" s="18"/>
      <c r="W11" s="18"/>
      <c r="X11" s="18"/>
      <c r="Y11" s="18"/>
      <c r="Z11" s="18"/>
      <c r="AA11" s="18"/>
      <c r="AB11" s="18"/>
      <c r="AC11" s="18"/>
      <c r="AD11" s="18"/>
      <c r="AE11" s="18"/>
      <c r="AF11" s="18">
        <f t="shared" si="1"/>
        <v>19</v>
      </c>
      <c r="AG11" s="47"/>
    </row>
    <row r="12" spans="1:33" s="16" customFormat="1" ht="60" customHeight="1">
      <c r="A12" s="81" t="s">
        <v>53</v>
      </c>
      <c r="B12" s="4" t="s">
        <v>202</v>
      </c>
      <c r="C12" s="59">
        <f>SUM(D12:AE13)</f>
        <v>70</v>
      </c>
      <c r="D12" s="18">
        <v>5</v>
      </c>
      <c r="E12" s="18">
        <v>4</v>
      </c>
      <c r="F12" s="18">
        <v>3</v>
      </c>
      <c r="G12" s="18"/>
      <c r="H12" s="18">
        <v>2</v>
      </c>
      <c r="I12" s="18">
        <v>2</v>
      </c>
      <c r="J12" s="18">
        <v>3</v>
      </c>
      <c r="K12" s="18">
        <v>2</v>
      </c>
      <c r="L12" s="18">
        <v>2</v>
      </c>
      <c r="M12" s="18">
        <v>1</v>
      </c>
      <c r="N12" s="18"/>
      <c r="O12" s="18">
        <v>1</v>
      </c>
      <c r="P12" s="18"/>
      <c r="Q12" s="18"/>
      <c r="R12" s="18"/>
      <c r="S12" s="18"/>
      <c r="T12" s="18"/>
      <c r="U12" s="18"/>
      <c r="V12" s="18"/>
      <c r="W12" s="18"/>
      <c r="X12" s="18"/>
      <c r="Y12" s="18"/>
      <c r="Z12" s="18"/>
      <c r="AA12" s="18"/>
      <c r="AB12" s="18"/>
      <c r="AC12" s="18"/>
      <c r="AD12" s="18"/>
      <c r="AE12" s="18"/>
      <c r="AF12" s="18">
        <f t="shared" si="1"/>
        <v>25</v>
      </c>
      <c r="AG12" s="46" t="s">
        <v>274</v>
      </c>
    </row>
    <row r="13" spans="1:33" s="16" customFormat="1" ht="60" customHeight="1">
      <c r="A13" s="82"/>
      <c r="B13" s="4" t="s">
        <v>203</v>
      </c>
      <c r="C13" s="60"/>
      <c r="D13" s="18">
        <v>10</v>
      </c>
      <c r="E13" s="18">
        <v>9</v>
      </c>
      <c r="F13" s="18">
        <v>2</v>
      </c>
      <c r="G13" s="18"/>
      <c r="H13" s="18"/>
      <c r="I13" s="18"/>
      <c r="J13" s="18"/>
      <c r="K13" s="18"/>
      <c r="L13" s="18"/>
      <c r="M13" s="18">
        <v>2</v>
      </c>
      <c r="N13" s="18">
        <v>2</v>
      </c>
      <c r="O13" s="18">
        <v>2</v>
      </c>
      <c r="P13" s="18">
        <v>2</v>
      </c>
      <c r="Q13" s="18">
        <v>15</v>
      </c>
      <c r="R13" s="18"/>
      <c r="S13" s="18"/>
      <c r="T13" s="18"/>
      <c r="U13" s="18"/>
      <c r="V13" s="18"/>
      <c r="W13" s="18"/>
      <c r="X13" s="18">
        <v>1</v>
      </c>
      <c r="Y13" s="18"/>
      <c r="Z13" s="18"/>
      <c r="AA13" s="18"/>
      <c r="AB13" s="18"/>
      <c r="AC13" s="18"/>
      <c r="AD13" s="18"/>
      <c r="AE13" s="18"/>
      <c r="AF13" s="18">
        <f t="shared" si="1"/>
        <v>45</v>
      </c>
      <c r="AG13" s="47"/>
    </row>
    <row r="14" spans="1:33" s="16" customFormat="1" ht="32.25" customHeight="1">
      <c r="A14" s="81" t="s">
        <v>27</v>
      </c>
      <c r="B14" s="4" t="s">
        <v>204</v>
      </c>
      <c r="C14" s="59">
        <f>SUM(D14:AE15)</f>
        <v>30</v>
      </c>
      <c r="D14" s="18">
        <v>2</v>
      </c>
      <c r="E14" s="18">
        <v>2</v>
      </c>
      <c r="F14" s="18"/>
      <c r="G14" s="18"/>
      <c r="H14" s="18"/>
      <c r="I14" s="18"/>
      <c r="J14" s="18"/>
      <c r="K14" s="18"/>
      <c r="L14" s="18">
        <v>2</v>
      </c>
      <c r="M14" s="18"/>
      <c r="N14" s="18"/>
      <c r="O14" s="18"/>
      <c r="P14" s="18"/>
      <c r="Q14" s="18"/>
      <c r="R14" s="18"/>
      <c r="S14" s="18"/>
      <c r="T14" s="18"/>
      <c r="U14" s="18"/>
      <c r="V14" s="18"/>
      <c r="W14" s="18"/>
      <c r="X14" s="18"/>
      <c r="Y14" s="18"/>
      <c r="Z14" s="18"/>
      <c r="AA14" s="18"/>
      <c r="AB14" s="18"/>
      <c r="AC14" s="18"/>
      <c r="AD14" s="18"/>
      <c r="AE14" s="18"/>
      <c r="AF14" s="18">
        <f t="shared" si="1"/>
        <v>6</v>
      </c>
      <c r="AG14" s="31" t="s">
        <v>197</v>
      </c>
    </row>
    <row r="15" spans="1:33" s="16" customFormat="1" ht="32.25" customHeight="1">
      <c r="A15" s="82"/>
      <c r="B15" s="4" t="s">
        <v>205</v>
      </c>
      <c r="C15" s="60"/>
      <c r="D15" s="18">
        <v>7</v>
      </c>
      <c r="E15" s="18">
        <v>3</v>
      </c>
      <c r="F15" s="18">
        <v>2</v>
      </c>
      <c r="G15" s="18"/>
      <c r="H15" s="18"/>
      <c r="I15" s="18"/>
      <c r="J15" s="18"/>
      <c r="K15" s="18"/>
      <c r="L15" s="18"/>
      <c r="M15" s="18">
        <v>4</v>
      </c>
      <c r="N15" s="18">
        <v>6</v>
      </c>
      <c r="O15" s="18">
        <v>2</v>
      </c>
      <c r="P15" s="18"/>
      <c r="Q15" s="18"/>
      <c r="R15" s="18"/>
      <c r="S15" s="18"/>
      <c r="T15" s="18"/>
      <c r="U15" s="18"/>
      <c r="V15" s="18"/>
      <c r="W15" s="18"/>
      <c r="X15" s="18"/>
      <c r="Y15" s="18"/>
      <c r="Z15" s="18"/>
      <c r="AA15" s="18"/>
      <c r="AB15" s="18"/>
      <c r="AC15" s="18"/>
      <c r="AD15" s="18"/>
      <c r="AE15" s="18"/>
      <c r="AF15" s="18">
        <f t="shared" si="1"/>
        <v>24</v>
      </c>
      <c r="AG15" s="31" t="s">
        <v>198</v>
      </c>
    </row>
    <row r="16" spans="1:33" s="19" customFormat="1" ht="36">
      <c r="A16" s="45" t="s">
        <v>28</v>
      </c>
      <c r="B16" s="5" t="s">
        <v>268</v>
      </c>
      <c r="C16" s="42">
        <f>SUM(D16:AE18)</f>
        <v>62</v>
      </c>
      <c r="D16" s="18">
        <v>2</v>
      </c>
      <c r="E16" s="18">
        <v>1</v>
      </c>
      <c r="F16" s="18">
        <v>3</v>
      </c>
      <c r="G16" s="18">
        <v>1</v>
      </c>
      <c r="H16" s="18"/>
      <c r="I16" s="18"/>
      <c r="J16" s="18">
        <v>1</v>
      </c>
      <c r="K16" s="18"/>
      <c r="L16" s="18">
        <v>4</v>
      </c>
      <c r="M16" s="18">
        <v>1</v>
      </c>
      <c r="N16" s="18">
        <v>1</v>
      </c>
      <c r="O16" s="18"/>
      <c r="P16" s="18"/>
      <c r="Q16" s="18"/>
      <c r="R16" s="18"/>
      <c r="S16" s="18"/>
      <c r="T16" s="18"/>
      <c r="U16" s="18"/>
      <c r="V16" s="18"/>
      <c r="W16" s="18"/>
      <c r="X16" s="18"/>
      <c r="Y16" s="18"/>
      <c r="Z16" s="18"/>
      <c r="AA16" s="18"/>
      <c r="AB16" s="18"/>
      <c r="AC16" s="18"/>
      <c r="AD16" s="18"/>
      <c r="AE16" s="18"/>
      <c r="AF16" s="18">
        <f t="shared" si="1"/>
        <v>14</v>
      </c>
      <c r="AG16" s="49" t="s">
        <v>267</v>
      </c>
    </row>
    <row r="17" spans="1:33" s="19" customFormat="1" ht="36">
      <c r="A17" s="83"/>
      <c r="B17" s="5" t="s">
        <v>269</v>
      </c>
      <c r="C17" s="43"/>
      <c r="D17" s="18">
        <v>18</v>
      </c>
      <c r="E17" s="18">
        <v>9</v>
      </c>
      <c r="F17" s="18">
        <v>7</v>
      </c>
      <c r="G17" s="18"/>
      <c r="H17" s="18"/>
      <c r="I17" s="18"/>
      <c r="J17" s="18"/>
      <c r="K17" s="18"/>
      <c r="L17" s="18"/>
      <c r="M17" s="18">
        <v>1</v>
      </c>
      <c r="N17" s="18">
        <v>1</v>
      </c>
      <c r="O17" s="18"/>
      <c r="P17" s="18"/>
      <c r="Q17" s="18"/>
      <c r="R17" s="18"/>
      <c r="S17" s="18">
        <v>3</v>
      </c>
      <c r="T17" s="18">
        <v>2</v>
      </c>
      <c r="U17" s="18">
        <v>1</v>
      </c>
      <c r="V17" s="18">
        <v>1</v>
      </c>
      <c r="W17" s="18">
        <v>1</v>
      </c>
      <c r="X17" s="18"/>
      <c r="Y17" s="18"/>
      <c r="Z17" s="18"/>
      <c r="AA17" s="18"/>
      <c r="AB17" s="18"/>
      <c r="AC17" s="18"/>
      <c r="AD17" s="18"/>
      <c r="AE17" s="18"/>
      <c r="AF17" s="18">
        <f t="shared" si="1"/>
        <v>44</v>
      </c>
      <c r="AG17" s="50"/>
    </row>
    <row r="18" spans="1:33" s="19" customFormat="1" ht="36">
      <c r="A18" s="84"/>
      <c r="B18" s="5" t="s">
        <v>270</v>
      </c>
      <c r="C18" s="44"/>
      <c r="D18" s="18"/>
      <c r="E18" s="18"/>
      <c r="F18" s="18"/>
      <c r="G18" s="18"/>
      <c r="H18" s="18"/>
      <c r="I18" s="18"/>
      <c r="J18" s="18"/>
      <c r="K18" s="18"/>
      <c r="L18" s="18"/>
      <c r="M18" s="18"/>
      <c r="N18" s="18"/>
      <c r="O18" s="18"/>
      <c r="P18" s="18"/>
      <c r="Q18" s="18">
        <v>2</v>
      </c>
      <c r="R18" s="18">
        <v>2</v>
      </c>
      <c r="S18" s="18"/>
      <c r="T18" s="18"/>
      <c r="U18" s="18"/>
      <c r="V18" s="18"/>
      <c r="W18" s="18"/>
      <c r="X18" s="18"/>
      <c r="Y18" s="18"/>
      <c r="Z18" s="18"/>
      <c r="AA18" s="18"/>
      <c r="AB18" s="18"/>
      <c r="AC18" s="18"/>
      <c r="AD18" s="18"/>
      <c r="AE18" s="18"/>
      <c r="AF18" s="18">
        <f t="shared" si="1"/>
        <v>4</v>
      </c>
      <c r="AG18" s="51"/>
    </row>
    <row r="19" spans="1:33" s="16" customFormat="1" ht="24">
      <c r="A19" s="81" t="s">
        <v>54</v>
      </c>
      <c r="B19" s="4" t="s">
        <v>206</v>
      </c>
      <c r="C19" s="59">
        <f>SUM(D19:AE20)</f>
        <v>76</v>
      </c>
      <c r="D19" s="18">
        <v>3</v>
      </c>
      <c r="E19" s="18">
        <v>2</v>
      </c>
      <c r="F19" s="18">
        <v>4</v>
      </c>
      <c r="G19" s="18">
        <v>2</v>
      </c>
      <c r="H19" s="18">
        <v>2</v>
      </c>
      <c r="I19" s="18"/>
      <c r="J19" s="18"/>
      <c r="K19" s="18">
        <v>2</v>
      </c>
      <c r="L19" s="18">
        <v>2</v>
      </c>
      <c r="M19" s="18"/>
      <c r="N19" s="18"/>
      <c r="O19" s="18"/>
      <c r="P19" s="18"/>
      <c r="Q19" s="18"/>
      <c r="R19" s="18"/>
      <c r="S19" s="18"/>
      <c r="T19" s="18"/>
      <c r="U19" s="18"/>
      <c r="V19" s="18"/>
      <c r="W19" s="18"/>
      <c r="X19" s="18"/>
      <c r="Y19" s="18"/>
      <c r="Z19" s="18"/>
      <c r="AA19" s="18"/>
      <c r="AB19" s="18"/>
      <c r="AC19" s="18"/>
      <c r="AD19" s="18"/>
      <c r="AE19" s="18"/>
      <c r="AF19" s="18">
        <f>SUM(D19:AE19)</f>
        <v>17</v>
      </c>
      <c r="AG19" s="46" t="s">
        <v>263</v>
      </c>
    </row>
    <row r="20" spans="1:33" s="16" customFormat="1" ht="24">
      <c r="A20" s="82"/>
      <c r="B20" s="4" t="s">
        <v>207</v>
      </c>
      <c r="C20" s="60"/>
      <c r="D20" s="18">
        <v>2</v>
      </c>
      <c r="E20" s="18"/>
      <c r="F20" s="18">
        <v>4</v>
      </c>
      <c r="G20" s="18"/>
      <c r="H20" s="18"/>
      <c r="I20" s="18">
        <v>2</v>
      </c>
      <c r="J20" s="18">
        <v>4</v>
      </c>
      <c r="K20" s="18"/>
      <c r="L20" s="18"/>
      <c r="M20" s="18">
        <v>5</v>
      </c>
      <c r="N20" s="18">
        <v>5</v>
      </c>
      <c r="O20" s="18">
        <v>7</v>
      </c>
      <c r="P20" s="18">
        <v>2</v>
      </c>
      <c r="Q20" s="18">
        <v>20</v>
      </c>
      <c r="R20" s="18"/>
      <c r="S20" s="18"/>
      <c r="T20" s="18"/>
      <c r="U20" s="18"/>
      <c r="V20" s="18"/>
      <c r="W20" s="18"/>
      <c r="X20" s="18"/>
      <c r="Y20" s="18"/>
      <c r="Z20" s="18">
        <v>3</v>
      </c>
      <c r="AA20" s="18"/>
      <c r="AB20" s="18">
        <v>2</v>
      </c>
      <c r="AC20" s="18">
        <v>1</v>
      </c>
      <c r="AD20" s="18">
        <v>1</v>
      </c>
      <c r="AE20" s="18">
        <v>1</v>
      </c>
      <c r="AF20" s="18">
        <f t="shared" si="1"/>
        <v>59</v>
      </c>
      <c r="AG20" s="47"/>
    </row>
    <row r="21" spans="1:33" s="20" customFormat="1" ht="94.5">
      <c r="A21" s="5" t="s">
        <v>29</v>
      </c>
      <c r="B21" s="5" t="s">
        <v>208</v>
      </c>
      <c r="C21" s="37">
        <f>SUM(D21:AE21)</f>
        <v>5</v>
      </c>
      <c r="D21" s="18">
        <v>3</v>
      </c>
      <c r="E21" s="18"/>
      <c r="F21" s="18">
        <v>2</v>
      </c>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f>SUM(D21:AE21)</f>
        <v>5</v>
      </c>
      <c r="AG21" s="39" t="s">
        <v>265</v>
      </c>
    </row>
    <row r="22" spans="1:33" s="16" customFormat="1" ht="24">
      <c r="A22" s="81" t="s">
        <v>55</v>
      </c>
      <c r="B22" s="4" t="s">
        <v>209</v>
      </c>
      <c r="C22" s="59">
        <f>SUM(D22:AE23)</f>
        <v>15</v>
      </c>
      <c r="D22" s="18">
        <v>5</v>
      </c>
      <c r="E22" s="18">
        <v>3</v>
      </c>
      <c r="F22" s="18">
        <v>2</v>
      </c>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f t="shared" si="1"/>
        <v>10</v>
      </c>
      <c r="AG22" s="46" t="s">
        <v>264</v>
      </c>
    </row>
    <row r="23" spans="1:33" s="16" customFormat="1" ht="24">
      <c r="A23" s="82"/>
      <c r="B23" s="4" t="s">
        <v>210</v>
      </c>
      <c r="C23" s="60"/>
      <c r="D23" s="18"/>
      <c r="E23" s="18"/>
      <c r="F23" s="18"/>
      <c r="G23" s="18"/>
      <c r="H23" s="18"/>
      <c r="I23" s="18"/>
      <c r="J23" s="18"/>
      <c r="K23" s="18"/>
      <c r="L23" s="18"/>
      <c r="M23" s="18"/>
      <c r="N23" s="18"/>
      <c r="O23" s="18"/>
      <c r="P23" s="18"/>
      <c r="Q23" s="18">
        <v>5</v>
      </c>
      <c r="R23" s="18"/>
      <c r="S23" s="18"/>
      <c r="T23" s="18"/>
      <c r="U23" s="18"/>
      <c r="V23" s="18"/>
      <c r="W23" s="18"/>
      <c r="X23" s="18"/>
      <c r="Y23" s="18"/>
      <c r="Z23" s="18"/>
      <c r="AA23" s="18"/>
      <c r="AB23" s="18"/>
      <c r="AC23" s="18"/>
      <c r="AD23" s="18"/>
      <c r="AE23" s="18"/>
      <c r="AF23" s="18">
        <f t="shared" si="1"/>
        <v>5</v>
      </c>
      <c r="AG23" s="47"/>
    </row>
    <row r="24" spans="1:33" s="16" customFormat="1" ht="24">
      <c r="A24" s="81" t="s">
        <v>30</v>
      </c>
      <c r="B24" s="3" t="s">
        <v>211</v>
      </c>
      <c r="C24" s="59">
        <f>SUM(D24:AE25)</f>
        <v>24</v>
      </c>
      <c r="D24" s="18">
        <v>3</v>
      </c>
      <c r="E24" s="18">
        <v>3</v>
      </c>
      <c r="F24" s="18">
        <v>2</v>
      </c>
      <c r="G24" s="18"/>
      <c r="H24" s="18"/>
      <c r="I24" s="18"/>
      <c r="J24" s="18"/>
      <c r="K24" s="18">
        <v>2</v>
      </c>
      <c r="L24" s="18">
        <v>2</v>
      </c>
      <c r="M24" s="18">
        <v>2</v>
      </c>
      <c r="N24" s="18"/>
      <c r="O24" s="18"/>
      <c r="P24" s="18"/>
      <c r="Q24" s="18"/>
      <c r="R24" s="18"/>
      <c r="S24" s="18"/>
      <c r="T24" s="18"/>
      <c r="U24" s="18"/>
      <c r="V24" s="18"/>
      <c r="W24" s="18"/>
      <c r="X24" s="18"/>
      <c r="Y24" s="18"/>
      <c r="Z24" s="18"/>
      <c r="AA24" s="18"/>
      <c r="AB24" s="18"/>
      <c r="AC24" s="18"/>
      <c r="AD24" s="18"/>
      <c r="AE24" s="18"/>
      <c r="AF24" s="18">
        <f t="shared" si="1"/>
        <v>14</v>
      </c>
      <c r="AG24" s="46" t="s">
        <v>263</v>
      </c>
    </row>
    <row r="25" spans="1:33" ht="24">
      <c r="A25" s="82"/>
      <c r="B25" s="26" t="s">
        <v>261</v>
      </c>
      <c r="C25" s="60"/>
      <c r="D25" s="18"/>
      <c r="E25" s="18"/>
      <c r="F25" s="18"/>
      <c r="G25" s="18"/>
      <c r="H25" s="18"/>
      <c r="I25" s="18"/>
      <c r="J25" s="18"/>
      <c r="K25" s="18"/>
      <c r="L25" s="18"/>
      <c r="M25" s="18">
        <v>4</v>
      </c>
      <c r="N25" s="18"/>
      <c r="O25" s="18">
        <v>3</v>
      </c>
      <c r="P25" s="18">
        <v>3</v>
      </c>
      <c r="Q25" s="18"/>
      <c r="R25" s="18"/>
      <c r="S25" s="18"/>
      <c r="T25" s="18"/>
      <c r="U25" s="18"/>
      <c r="V25" s="18"/>
      <c r="W25" s="18"/>
      <c r="X25" s="18"/>
      <c r="Y25" s="18"/>
      <c r="Z25" s="18"/>
      <c r="AA25" s="18"/>
      <c r="AB25" s="18"/>
      <c r="AC25" s="18"/>
      <c r="AD25" s="18"/>
      <c r="AE25" s="18"/>
      <c r="AF25" s="18">
        <f t="shared" si="1"/>
        <v>10</v>
      </c>
      <c r="AG25" s="47"/>
    </row>
    <row r="26" spans="1:33" ht="59.25" customHeight="1">
      <c r="A26" s="81" t="s">
        <v>143</v>
      </c>
      <c r="B26" s="26" t="s">
        <v>212</v>
      </c>
      <c r="C26" s="59">
        <f>SUM(D26:AE27)</f>
        <v>23</v>
      </c>
      <c r="D26" s="18"/>
      <c r="E26" s="18"/>
      <c r="F26" s="18">
        <v>3</v>
      </c>
      <c r="G26" s="18"/>
      <c r="H26" s="18">
        <v>1</v>
      </c>
      <c r="I26" s="18">
        <v>1</v>
      </c>
      <c r="J26" s="18">
        <v>1</v>
      </c>
      <c r="K26" s="18">
        <v>1</v>
      </c>
      <c r="L26" s="18">
        <v>1</v>
      </c>
      <c r="M26" s="18">
        <v>3</v>
      </c>
      <c r="N26" s="18"/>
      <c r="O26" s="18"/>
      <c r="P26" s="18"/>
      <c r="Q26" s="18"/>
      <c r="R26" s="18"/>
      <c r="S26" s="18"/>
      <c r="T26" s="18"/>
      <c r="U26" s="18"/>
      <c r="V26" s="18"/>
      <c r="W26" s="18"/>
      <c r="X26" s="18"/>
      <c r="Y26" s="18">
        <v>1</v>
      </c>
      <c r="Z26" s="18"/>
      <c r="AA26" s="18">
        <v>1</v>
      </c>
      <c r="AB26" s="18">
        <v>1</v>
      </c>
      <c r="AC26" s="18"/>
      <c r="AD26" s="18"/>
      <c r="AE26" s="18">
        <v>1</v>
      </c>
      <c r="AF26" s="18">
        <f t="shared" si="1"/>
        <v>15</v>
      </c>
      <c r="AG26" s="46" t="s">
        <v>273</v>
      </c>
    </row>
    <row r="27" spans="1:33" ht="59.25" customHeight="1">
      <c r="A27" s="82"/>
      <c r="B27" s="26" t="s">
        <v>262</v>
      </c>
      <c r="C27" s="60"/>
      <c r="D27" s="18"/>
      <c r="E27" s="18"/>
      <c r="F27" s="18">
        <v>1</v>
      </c>
      <c r="G27" s="18"/>
      <c r="H27" s="18"/>
      <c r="I27" s="18"/>
      <c r="J27" s="18"/>
      <c r="K27" s="18"/>
      <c r="L27" s="18"/>
      <c r="M27" s="18"/>
      <c r="N27" s="18">
        <v>2</v>
      </c>
      <c r="O27" s="18">
        <v>3</v>
      </c>
      <c r="P27" s="18">
        <v>2</v>
      </c>
      <c r="Q27" s="18"/>
      <c r="R27" s="18"/>
      <c r="S27" s="18"/>
      <c r="T27" s="18"/>
      <c r="U27" s="18"/>
      <c r="V27" s="18"/>
      <c r="W27" s="18"/>
      <c r="X27" s="18"/>
      <c r="Y27" s="18"/>
      <c r="Z27" s="18"/>
      <c r="AA27" s="18"/>
      <c r="AB27" s="18"/>
      <c r="AC27" s="18"/>
      <c r="AD27" s="18"/>
      <c r="AE27" s="18"/>
      <c r="AF27" s="18">
        <f t="shared" si="1"/>
        <v>8</v>
      </c>
      <c r="AG27" s="47"/>
    </row>
  </sheetData>
  <sheetProtection password="DFDC" sheet="1" objects="1" scenarios="1"/>
  <mergeCells count="33">
    <mergeCell ref="A1:AG1"/>
    <mergeCell ref="D2:AF2"/>
    <mergeCell ref="D3:AF3"/>
    <mergeCell ref="C2:C5"/>
    <mergeCell ref="A2:B5"/>
    <mergeCell ref="AG2:AG5"/>
    <mergeCell ref="C19:C20"/>
    <mergeCell ref="C14:C15"/>
    <mergeCell ref="A19:A20"/>
    <mergeCell ref="A9:A11"/>
    <mergeCell ref="A12:A13"/>
    <mergeCell ref="A14:A15"/>
    <mergeCell ref="C16:C18"/>
    <mergeCell ref="A16:A18"/>
    <mergeCell ref="AG6:AG8"/>
    <mergeCell ref="A6:A8"/>
    <mergeCell ref="AF4:AF5"/>
    <mergeCell ref="C6:C8"/>
    <mergeCell ref="AG12:AG13"/>
    <mergeCell ref="AG9:AG11"/>
    <mergeCell ref="AG16:AG18"/>
    <mergeCell ref="C9:C11"/>
    <mergeCell ref="C12:C13"/>
    <mergeCell ref="A26:A27"/>
    <mergeCell ref="C26:C27"/>
    <mergeCell ref="AG26:AG27"/>
    <mergeCell ref="AG19:AG20"/>
    <mergeCell ref="AG24:AG25"/>
    <mergeCell ref="C22:C23"/>
    <mergeCell ref="A24:A25"/>
    <mergeCell ref="C24:C25"/>
    <mergeCell ref="A22:A23"/>
    <mergeCell ref="AG22:AG23"/>
  </mergeCells>
  <printOptions horizontalCentered="1" verticalCentered="1"/>
  <pageMargins left="0.35433070866141736" right="0.35433070866141736" top="0.7874015748031497" bottom="0.7874015748031497" header="0.5118110236220472" footer="0.5118110236220472"/>
  <pageSetup horizontalDpi="180" verticalDpi="180" orientation="portrait" paperSize="8" r:id="rId2"/>
  <drawing r:id="rId1"/>
</worksheet>
</file>

<file path=xl/worksheets/sheet3.xml><?xml version="1.0" encoding="utf-8"?>
<worksheet xmlns="http://schemas.openxmlformats.org/spreadsheetml/2006/main" xmlns:r="http://schemas.openxmlformats.org/officeDocument/2006/relationships">
  <dimension ref="A1:S16"/>
  <sheetViews>
    <sheetView zoomScaleSheetLayoutView="85" workbookViewId="0" topLeftCell="A1">
      <selection activeCell="H12" sqref="H12"/>
    </sheetView>
  </sheetViews>
  <sheetFormatPr defaultColWidth="9.00390625" defaultRowHeight="14.25"/>
  <cols>
    <col min="1" max="1" width="12.375" style="0" customWidth="1"/>
    <col min="2" max="2" width="20.875" style="0" customWidth="1"/>
    <col min="3" max="15" width="5.25390625" style="0" customWidth="1"/>
    <col min="16" max="16" width="15.375" style="1" customWidth="1"/>
  </cols>
  <sheetData>
    <row r="1" spans="1:16" ht="39" customHeight="1">
      <c r="A1" s="66" t="s">
        <v>61</v>
      </c>
      <c r="B1" s="66"/>
      <c r="C1" s="85"/>
      <c r="D1" s="85"/>
      <c r="E1" s="85"/>
      <c r="F1" s="85"/>
      <c r="G1" s="85"/>
      <c r="H1" s="85"/>
      <c r="I1" s="85"/>
      <c r="J1" s="85"/>
      <c r="K1" s="85"/>
      <c r="L1" s="85"/>
      <c r="M1" s="85"/>
      <c r="N1" s="85"/>
      <c r="O1" s="85"/>
      <c r="P1" s="85"/>
    </row>
    <row r="2" spans="1:16" s="9" customFormat="1" ht="19.5" customHeight="1">
      <c r="A2" s="102"/>
      <c r="B2" s="103"/>
      <c r="C2" s="96" t="s">
        <v>9</v>
      </c>
      <c r="D2" s="108" t="s">
        <v>10</v>
      </c>
      <c r="E2" s="108"/>
      <c r="F2" s="108"/>
      <c r="G2" s="108"/>
      <c r="H2" s="108"/>
      <c r="I2" s="108"/>
      <c r="J2" s="108"/>
      <c r="K2" s="108"/>
      <c r="L2" s="108"/>
      <c r="M2" s="108"/>
      <c r="N2" s="108"/>
      <c r="O2" s="108"/>
      <c r="P2" s="99" t="s">
        <v>11</v>
      </c>
    </row>
    <row r="3" spans="1:16" s="9" customFormat="1" ht="19.5" customHeight="1">
      <c r="A3" s="104"/>
      <c r="B3" s="105"/>
      <c r="C3" s="97"/>
      <c r="D3" s="108" t="s">
        <v>20</v>
      </c>
      <c r="E3" s="108"/>
      <c r="F3" s="108"/>
      <c r="G3" s="108"/>
      <c r="H3" s="108"/>
      <c r="I3" s="108"/>
      <c r="J3" s="108"/>
      <c r="K3" s="108"/>
      <c r="L3" s="108"/>
      <c r="M3" s="108"/>
      <c r="N3" s="108"/>
      <c r="O3" s="108"/>
      <c r="P3" s="100"/>
    </row>
    <row r="4" spans="1:16" s="9" customFormat="1" ht="114" customHeight="1">
      <c r="A4" s="104"/>
      <c r="B4" s="105"/>
      <c r="C4" s="97"/>
      <c r="D4" s="21" t="s">
        <v>0</v>
      </c>
      <c r="E4" s="21" t="s">
        <v>13</v>
      </c>
      <c r="F4" s="21" t="s">
        <v>1</v>
      </c>
      <c r="G4" s="21" t="s">
        <v>3</v>
      </c>
      <c r="H4" s="21" t="s">
        <v>4</v>
      </c>
      <c r="I4" s="21" t="s">
        <v>6</v>
      </c>
      <c r="J4" s="21" t="s">
        <v>7</v>
      </c>
      <c r="K4" s="21" t="s">
        <v>63</v>
      </c>
      <c r="L4" s="21" t="s">
        <v>192</v>
      </c>
      <c r="M4" s="21" t="s">
        <v>56</v>
      </c>
      <c r="N4" s="21" t="s">
        <v>116</v>
      </c>
      <c r="O4" s="21" t="s">
        <v>102</v>
      </c>
      <c r="P4" s="100"/>
    </row>
    <row r="5" spans="1:16" s="9" customFormat="1" ht="18.75">
      <c r="A5" s="106"/>
      <c r="B5" s="107"/>
      <c r="C5" s="98"/>
      <c r="D5" s="36" t="s">
        <v>14</v>
      </c>
      <c r="E5" s="36" t="s">
        <v>15</v>
      </c>
      <c r="F5" s="36" t="s">
        <v>159</v>
      </c>
      <c r="G5" s="36" t="s">
        <v>18</v>
      </c>
      <c r="H5" s="36" t="s">
        <v>189</v>
      </c>
      <c r="I5" s="36" t="s">
        <v>190</v>
      </c>
      <c r="J5" s="36" t="s">
        <v>191</v>
      </c>
      <c r="K5" s="36" t="s">
        <v>107</v>
      </c>
      <c r="L5" s="36" t="s">
        <v>260</v>
      </c>
      <c r="M5" s="36" t="s">
        <v>108</v>
      </c>
      <c r="N5" s="36" t="s">
        <v>193</v>
      </c>
      <c r="O5" s="14"/>
      <c r="P5" s="101"/>
    </row>
    <row r="6" spans="1:16" s="9" customFormat="1" ht="24.75" customHeight="1">
      <c r="A6" s="6" t="s">
        <v>22</v>
      </c>
      <c r="B6" s="7" t="s">
        <v>23</v>
      </c>
      <c r="C6" s="7">
        <f>SUM(D6:N6)</f>
        <v>17</v>
      </c>
      <c r="D6" s="10">
        <f>D7+D8+D9+D10+D11+D12+D13+D14+D15+D16</f>
        <v>1</v>
      </c>
      <c r="E6" s="10">
        <f aca="true" t="shared" si="0" ref="E6:N6">E7+E8+E9+E10+E11+E12+E13+E14+E15+E16</f>
        <v>2</v>
      </c>
      <c r="F6" s="10">
        <f t="shared" si="0"/>
        <v>2</v>
      </c>
      <c r="G6" s="10">
        <f t="shared" si="0"/>
        <v>2</v>
      </c>
      <c r="H6" s="10">
        <f t="shared" si="0"/>
        <v>2</v>
      </c>
      <c r="I6" s="10">
        <f t="shared" si="0"/>
        <v>1</v>
      </c>
      <c r="J6" s="10">
        <f t="shared" si="0"/>
        <v>1</v>
      </c>
      <c r="K6" s="10">
        <f t="shared" si="0"/>
        <v>1</v>
      </c>
      <c r="L6" s="10">
        <f t="shared" si="0"/>
        <v>2</v>
      </c>
      <c r="M6" s="10">
        <f t="shared" si="0"/>
        <v>1</v>
      </c>
      <c r="N6" s="10">
        <f t="shared" si="0"/>
        <v>2</v>
      </c>
      <c r="O6" s="7">
        <f>SUM(D6:N6)</f>
        <v>17</v>
      </c>
      <c r="P6" s="8"/>
    </row>
    <row r="7" spans="1:16" s="29" customFormat="1" ht="24.75" customHeight="1">
      <c r="A7" s="27" t="s">
        <v>31</v>
      </c>
      <c r="B7" s="27" t="s">
        <v>238</v>
      </c>
      <c r="C7" s="28">
        <f>SUM(D7:N7)</f>
        <v>2</v>
      </c>
      <c r="D7" s="11"/>
      <c r="E7" s="11"/>
      <c r="F7" s="11"/>
      <c r="G7" s="11">
        <v>1</v>
      </c>
      <c r="H7" s="11">
        <v>1</v>
      </c>
      <c r="I7" s="11"/>
      <c r="J7" s="11"/>
      <c r="K7" s="11"/>
      <c r="L7" s="11"/>
      <c r="M7" s="11"/>
      <c r="N7" s="28"/>
      <c r="O7" s="11">
        <f>SUM(D7:N7)</f>
        <v>2</v>
      </c>
      <c r="P7" s="27"/>
    </row>
    <row r="8" spans="1:16" s="29" customFormat="1" ht="24.75" customHeight="1">
      <c r="A8" s="11" t="s">
        <v>24</v>
      </c>
      <c r="B8" s="30" t="s">
        <v>239</v>
      </c>
      <c r="C8" s="28">
        <f aca="true" t="shared" si="1" ref="C8:C16">SUM(D8:N8)</f>
        <v>5</v>
      </c>
      <c r="D8" s="11"/>
      <c r="E8" s="11">
        <v>1</v>
      </c>
      <c r="F8" s="11">
        <v>1</v>
      </c>
      <c r="G8" s="11"/>
      <c r="H8" s="11">
        <v>1</v>
      </c>
      <c r="I8" s="11">
        <v>1</v>
      </c>
      <c r="J8" s="11"/>
      <c r="K8" s="11"/>
      <c r="L8" s="11"/>
      <c r="M8" s="28">
        <v>1</v>
      </c>
      <c r="N8" s="28"/>
      <c r="O8" s="11">
        <f aca="true" t="shared" si="2" ref="O8:O16">SUM(D8:N8)</f>
        <v>5</v>
      </c>
      <c r="P8" s="30"/>
    </row>
    <row r="9" spans="1:16" s="29" customFormat="1" ht="24.75" customHeight="1">
      <c r="A9" s="11" t="s">
        <v>21</v>
      </c>
      <c r="B9" s="30" t="s">
        <v>240</v>
      </c>
      <c r="C9" s="28">
        <f t="shared" si="1"/>
        <v>1</v>
      </c>
      <c r="D9" s="11"/>
      <c r="E9" s="11"/>
      <c r="F9" s="11"/>
      <c r="G9" s="11"/>
      <c r="H9" s="11"/>
      <c r="I9" s="11"/>
      <c r="J9" s="11"/>
      <c r="K9" s="11">
        <v>1</v>
      </c>
      <c r="L9" s="11"/>
      <c r="M9" s="28"/>
      <c r="N9" s="28"/>
      <c r="O9" s="11">
        <f t="shared" si="2"/>
        <v>1</v>
      </c>
      <c r="P9" s="30"/>
    </row>
    <row r="10" spans="1:16" s="29" customFormat="1" ht="24.75" customHeight="1">
      <c r="A10" s="11" t="s">
        <v>142</v>
      </c>
      <c r="B10" s="30" t="s">
        <v>241</v>
      </c>
      <c r="C10" s="28">
        <f t="shared" si="1"/>
        <v>1</v>
      </c>
      <c r="D10" s="11"/>
      <c r="E10" s="11"/>
      <c r="F10" s="11"/>
      <c r="G10" s="11">
        <v>1</v>
      </c>
      <c r="H10" s="11"/>
      <c r="I10" s="11"/>
      <c r="J10" s="11"/>
      <c r="K10" s="11"/>
      <c r="L10" s="11"/>
      <c r="M10" s="28"/>
      <c r="N10" s="28"/>
      <c r="O10" s="11">
        <f t="shared" si="2"/>
        <v>1</v>
      </c>
      <c r="P10" s="30"/>
    </row>
    <row r="11" spans="1:16" s="29" customFormat="1" ht="24.75" customHeight="1">
      <c r="A11" s="11" t="s">
        <v>25</v>
      </c>
      <c r="B11" s="30" t="s">
        <v>242</v>
      </c>
      <c r="C11" s="28">
        <f t="shared" si="1"/>
        <v>1</v>
      </c>
      <c r="D11" s="11"/>
      <c r="E11" s="11"/>
      <c r="F11" s="11"/>
      <c r="G11" s="11"/>
      <c r="H11" s="11"/>
      <c r="I11" s="11"/>
      <c r="J11" s="11">
        <v>1</v>
      </c>
      <c r="K11" s="11"/>
      <c r="L11" s="11"/>
      <c r="M11" s="28"/>
      <c r="N11" s="28"/>
      <c r="O11" s="11">
        <f t="shared" si="2"/>
        <v>1</v>
      </c>
      <c r="P11" s="30"/>
    </row>
    <row r="12" spans="1:16" s="29" customFormat="1" ht="24.75" customHeight="1">
      <c r="A12" s="11" t="s">
        <v>140</v>
      </c>
      <c r="B12" s="30" t="s">
        <v>243</v>
      </c>
      <c r="C12" s="28">
        <f t="shared" si="1"/>
        <v>1</v>
      </c>
      <c r="D12" s="11"/>
      <c r="E12" s="11"/>
      <c r="F12" s="11"/>
      <c r="G12" s="11"/>
      <c r="H12" s="11"/>
      <c r="I12" s="11"/>
      <c r="J12" s="11"/>
      <c r="K12" s="11"/>
      <c r="L12" s="11"/>
      <c r="M12" s="28"/>
      <c r="N12" s="28">
        <v>1</v>
      </c>
      <c r="O12" s="11">
        <f t="shared" si="2"/>
        <v>1</v>
      </c>
      <c r="P12" s="30"/>
    </row>
    <row r="13" spans="1:16" s="29" customFormat="1" ht="24.75" customHeight="1">
      <c r="A13" s="11" t="s">
        <v>26</v>
      </c>
      <c r="B13" s="30" t="s">
        <v>244</v>
      </c>
      <c r="C13" s="28">
        <f t="shared" si="1"/>
        <v>1</v>
      </c>
      <c r="D13" s="11"/>
      <c r="E13" s="11"/>
      <c r="F13" s="11"/>
      <c r="G13" s="11"/>
      <c r="H13" s="11"/>
      <c r="I13" s="11"/>
      <c r="J13" s="11"/>
      <c r="K13" s="11"/>
      <c r="L13" s="11"/>
      <c r="M13" s="28"/>
      <c r="N13" s="28">
        <v>1</v>
      </c>
      <c r="O13" s="11">
        <f t="shared" si="2"/>
        <v>1</v>
      </c>
      <c r="P13" s="30"/>
    </row>
    <row r="14" spans="1:16" s="29" customFormat="1" ht="24.75" customHeight="1">
      <c r="A14" s="11" t="s">
        <v>118</v>
      </c>
      <c r="B14" s="30" t="s">
        <v>245</v>
      </c>
      <c r="C14" s="28">
        <f t="shared" si="1"/>
        <v>1</v>
      </c>
      <c r="D14" s="11"/>
      <c r="E14" s="11"/>
      <c r="F14" s="11"/>
      <c r="G14" s="11"/>
      <c r="H14" s="11"/>
      <c r="I14" s="11"/>
      <c r="J14" s="11"/>
      <c r="K14" s="11"/>
      <c r="L14" s="11">
        <v>1</v>
      </c>
      <c r="M14" s="11"/>
      <c r="N14" s="11"/>
      <c r="O14" s="11">
        <f t="shared" si="2"/>
        <v>1</v>
      </c>
      <c r="P14" s="11"/>
    </row>
    <row r="15" spans="1:16" s="29" customFormat="1" ht="24.75" customHeight="1">
      <c r="A15" s="11" t="s">
        <v>58</v>
      </c>
      <c r="B15" s="30" t="s">
        <v>246</v>
      </c>
      <c r="C15" s="28">
        <f t="shared" si="1"/>
        <v>2</v>
      </c>
      <c r="D15" s="11"/>
      <c r="E15" s="11">
        <v>1</v>
      </c>
      <c r="F15" s="11"/>
      <c r="G15" s="11"/>
      <c r="H15" s="11"/>
      <c r="I15" s="11"/>
      <c r="J15" s="11"/>
      <c r="K15" s="11"/>
      <c r="L15" s="11">
        <v>1</v>
      </c>
      <c r="M15" s="11"/>
      <c r="N15" s="11"/>
      <c r="O15" s="11">
        <f t="shared" si="2"/>
        <v>2</v>
      </c>
      <c r="P15" s="11"/>
    </row>
    <row r="16" spans="1:19" s="29" customFormat="1" ht="24.75" customHeight="1">
      <c r="A16" s="11" t="s">
        <v>59</v>
      </c>
      <c r="B16" s="30" t="s">
        <v>247</v>
      </c>
      <c r="C16" s="28">
        <f t="shared" si="1"/>
        <v>2</v>
      </c>
      <c r="D16" s="11">
        <v>1</v>
      </c>
      <c r="E16" s="11"/>
      <c r="F16" s="11">
        <v>1</v>
      </c>
      <c r="G16" s="11"/>
      <c r="H16" s="11"/>
      <c r="I16" s="11"/>
      <c r="J16" s="11"/>
      <c r="K16" s="11"/>
      <c r="L16" s="11"/>
      <c r="M16" s="11"/>
      <c r="N16" s="11"/>
      <c r="O16" s="11">
        <f t="shared" si="2"/>
        <v>2</v>
      </c>
      <c r="P16" s="11"/>
      <c r="S16" s="29" t="s">
        <v>124</v>
      </c>
    </row>
  </sheetData>
  <sheetProtection password="DFDC" sheet="1" objects="1" scenarios="1"/>
  <mergeCells count="6">
    <mergeCell ref="A1:P1"/>
    <mergeCell ref="C2:C5"/>
    <mergeCell ref="P2:P5"/>
    <mergeCell ref="A2:B5"/>
    <mergeCell ref="D2:O2"/>
    <mergeCell ref="D3:O3"/>
  </mergeCells>
  <printOptions horizontalCentered="1"/>
  <pageMargins left="0.7480314960629921" right="0.7480314960629921" top="0.7874015748031497" bottom="0.3937007874015748" header="0.5118110236220472" footer="0.5118110236220472"/>
  <pageSetup horizontalDpi="180" verticalDpi="180" orientation="landscape" paperSize="9" r:id="rId2"/>
  <drawing r:id="rId1"/>
</worksheet>
</file>

<file path=xl/worksheets/sheet4.xml><?xml version="1.0" encoding="utf-8"?>
<worksheet xmlns="http://schemas.openxmlformats.org/spreadsheetml/2006/main" xmlns:r="http://schemas.openxmlformats.org/officeDocument/2006/relationships">
  <dimension ref="A1:O22"/>
  <sheetViews>
    <sheetView zoomScale="115" zoomScaleNormal="115" zoomScaleSheetLayoutView="85" workbookViewId="0" topLeftCell="A1">
      <selection activeCell="C16" sqref="C16"/>
    </sheetView>
  </sheetViews>
  <sheetFormatPr defaultColWidth="9.00390625" defaultRowHeight="14.25"/>
  <cols>
    <col min="1" max="1" width="12.75390625" style="0" customWidth="1"/>
    <col min="2" max="2" width="14.25390625" style="0" customWidth="1"/>
    <col min="3" max="3" width="5.125" style="0" customWidth="1"/>
    <col min="4" max="14" width="5.625" style="0" customWidth="1"/>
    <col min="15" max="15" width="21.625" style="1" customWidth="1"/>
  </cols>
  <sheetData>
    <row r="1" spans="1:15" ht="37.5" customHeight="1">
      <c r="A1" s="66" t="s">
        <v>104</v>
      </c>
      <c r="B1" s="85"/>
      <c r="C1" s="85"/>
      <c r="D1" s="85"/>
      <c r="E1" s="85"/>
      <c r="F1" s="85"/>
      <c r="G1" s="85"/>
      <c r="H1" s="85"/>
      <c r="I1" s="85"/>
      <c r="J1" s="85"/>
      <c r="K1" s="85"/>
      <c r="L1" s="85"/>
      <c r="M1" s="85"/>
      <c r="N1" s="85"/>
      <c r="O1" s="85"/>
    </row>
    <row r="2" spans="1:15" s="16" customFormat="1" ht="17.25" customHeight="1">
      <c r="A2" s="89"/>
      <c r="B2" s="90"/>
      <c r="C2" s="77" t="s">
        <v>9</v>
      </c>
      <c r="D2" s="68" t="s">
        <v>10</v>
      </c>
      <c r="E2" s="86"/>
      <c r="F2" s="86"/>
      <c r="G2" s="86"/>
      <c r="H2" s="86"/>
      <c r="I2" s="86"/>
      <c r="J2" s="86"/>
      <c r="K2" s="86"/>
      <c r="L2" s="86"/>
      <c r="M2" s="86"/>
      <c r="N2" s="87"/>
      <c r="O2" s="59" t="s">
        <v>105</v>
      </c>
    </row>
    <row r="3" spans="1:15" s="16" customFormat="1" ht="18" customHeight="1">
      <c r="A3" s="91"/>
      <c r="B3" s="92"/>
      <c r="C3" s="88"/>
      <c r="D3" s="68" t="s">
        <v>20</v>
      </c>
      <c r="E3" s="86"/>
      <c r="F3" s="86"/>
      <c r="G3" s="86"/>
      <c r="H3" s="86"/>
      <c r="I3" s="86"/>
      <c r="J3" s="86"/>
      <c r="K3" s="86"/>
      <c r="L3" s="86"/>
      <c r="M3" s="109"/>
      <c r="N3" s="110"/>
      <c r="O3" s="52"/>
    </row>
    <row r="4" spans="1:15" s="16" customFormat="1" ht="51.75" customHeight="1">
      <c r="A4" s="91"/>
      <c r="B4" s="92"/>
      <c r="C4" s="88"/>
      <c r="D4" s="15" t="s">
        <v>0</v>
      </c>
      <c r="E4" s="15" t="s">
        <v>13</v>
      </c>
      <c r="F4" s="15" t="s">
        <v>1</v>
      </c>
      <c r="G4" s="15" t="s">
        <v>2</v>
      </c>
      <c r="H4" s="15" t="s">
        <v>3</v>
      </c>
      <c r="I4" s="15" t="s">
        <v>5</v>
      </c>
      <c r="J4" s="15" t="s">
        <v>8</v>
      </c>
      <c r="K4" s="15" t="s">
        <v>106</v>
      </c>
      <c r="L4" s="15" t="s">
        <v>134</v>
      </c>
      <c r="M4" s="15" t="s">
        <v>115</v>
      </c>
      <c r="N4" s="77" t="s">
        <v>12</v>
      </c>
      <c r="O4" s="52"/>
    </row>
    <row r="5" spans="1:15" s="16" customFormat="1" ht="16.5" customHeight="1">
      <c r="A5" s="93"/>
      <c r="B5" s="94"/>
      <c r="C5" s="53"/>
      <c r="D5" s="17" t="s">
        <v>14</v>
      </c>
      <c r="E5" s="17" t="s">
        <v>15</v>
      </c>
      <c r="F5" s="17" t="s">
        <v>16</v>
      </c>
      <c r="G5" s="17" t="s">
        <v>17</v>
      </c>
      <c r="H5" s="17" t="s">
        <v>18</v>
      </c>
      <c r="I5" s="17" t="s">
        <v>195</v>
      </c>
      <c r="J5" s="17" t="s">
        <v>19</v>
      </c>
      <c r="K5" s="17" t="s">
        <v>107</v>
      </c>
      <c r="L5" s="17" t="s">
        <v>258</v>
      </c>
      <c r="M5" s="17" t="s">
        <v>259</v>
      </c>
      <c r="N5" s="53"/>
      <c r="O5" s="60"/>
    </row>
    <row r="6" spans="1:15" s="16" customFormat="1" ht="21" customHeight="1">
      <c r="A6" s="59" t="s">
        <v>109</v>
      </c>
      <c r="B6" s="18" t="s">
        <v>62</v>
      </c>
      <c r="C6" s="59">
        <f>SUM(D6:M8)</f>
        <v>15</v>
      </c>
      <c r="D6" s="12"/>
      <c r="E6" s="12">
        <f aca="true" t="shared" si="0" ref="E6:J6">E9+E10+E13+E15+E17</f>
        <v>1</v>
      </c>
      <c r="F6" s="12">
        <f t="shared" si="0"/>
        <v>1</v>
      </c>
      <c r="G6" s="12">
        <f t="shared" si="0"/>
        <v>1</v>
      </c>
      <c r="H6" s="12">
        <f t="shared" si="0"/>
        <v>2</v>
      </c>
      <c r="I6" s="12">
        <f t="shared" si="0"/>
        <v>1</v>
      </c>
      <c r="J6" s="12">
        <f t="shared" si="0"/>
        <v>2</v>
      </c>
      <c r="K6" s="12"/>
      <c r="L6" s="12">
        <f>L9+L10+L13+L15+L17</f>
        <v>1</v>
      </c>
      <c r="M6" s="12"/>
      <c r="N6" s="18">
        <f aca="true" t="shared" si="1" ref="N6:N16">SUM(D6:M6)</f>
        <v>9</v>
      </c>
      <c r="O6" s="61"/>
    </row>
    <row r="7" spans="1:15" s="16" customFormat="1" ht="21" customHeight="1">
      <c r="A7" s="52"/>
      <c r="B7" s="12" t="s">
        <v>117</v>
      </c>
      <c r="C7" s="52"/>
      <c r="D7" s="18"/>
      <c r="E7" s="18"/>
      <c r="F7" s="18">
        <f aca="true" t="shared" si="2" ref="F7:M7">F11+F14+F16</f>
        <v>1</v>
      </c>
      <c r="G7" s="18"/>
      <c r="H7" s="18"/>
      <c r="I7" s="18"/>
      <c r="J7" s="18">
        <f t="shared" si="2"/>
        <v>2</v>
      </c>
      <c r="K7" s="18">
        <f t="shared" si="2"/>
        <v>1</v>
      </c>
      <c r="L7" s="18"/>
      <c r="M7" s="18">
        <f t="shared" si="2"/>
        <v>1</v>
      </c>
      <c r="N7" s="18">
        <f t="shared" si="1"/>
        <v>5</v>
      </c>
      <c r="O7" s="111"/>
    </row>
    <row r="8" spans="1:15" s="16" customFormat="1" ht="21" customHeight="1">
      <c r="A8" s="52"/>
      <c r="B8" s="12" t="s">
        <v>119</v>
      </c>
      <c r="C8" s="52"/>
      <c r="D8" s="18">
        <f>D12</f>
        <v>1</v>
      </c>
      <c r="E8" s="18"/>
      <c r="F8" s="18"/>
      <c r="G8" s="18"/>
      <c r="H8" s="18"/>
      <c r="I8" s="18"/>
      <c r="J8" s="18"/>
      <c r="K8" s="18"/>
      <c r="L8" s="18"/>
      <c r="M8" s="18"/>
      <c r="N8" s="18">
        <f t="shared" si="1"/>
        <v>1</v>
      </c>
      <c r="O8" s="62"/>
    </row>
    <row r="9" spans="1:15" s="16" customFormat="1" ht="25.5" customHeight="1">
      <c r="A9" s="12" t="s">
        <v>110</v>
      </c>
      <c r="B9" s="4" t="s">
        <v>229</v>
      </c>
      <c r="C9" s="18">
        <v>2</v>
      </c>
      <c r="D9" s="18"/>
      <c r="E9" s="18">
        <v>1</v>
      </c>
      <c r="F9" s="18"/>
      <c r="G9" s="18"/>
      <c r="H9" s="18">
        <v>1</v>
      </c>
      <c r="I9" s="18"/>
      <c r="J9" s="18"/>
      <c r="K9" s="18"/>
      <c r="L9" s="18"/>
      <c r="M9" s="18"/>
      <c r="N9" s="18">
        <f t="shared" si="1"/>
        <v>2</v>
      </c>
      <c r="O9" s="38" t="s">
        <v>137</v>
      </c>
    </row>
    <row r="10" spans="1:15" s="16" customFormat="1" ht="25.5" customHeight="1">
      <c r="A10" s="81" t="s">
        <v>21</v>
      </c>
      <c r="B10" s="4" t="s">
        <v>230</v>
      </c>
      <c r="C10" s="59">
        <v>4</v>
      </c>
      <c r="D10" s="18"/>
      <c r="E10" s="18"/>
      <c r="F10" s="18"/>
      <c r="G10" s="18">
        <v>1</v>
      </c>
      <c r="H10" s="18"/>
      <c r="I10" s="18"/>
      <c r="J10" s="18">
        <v>1</v>
      </c>
      <c r="K10" s="18"/>
      <c r="L10" s="18"/>
      <c r="M10" s="18"/>
      <c r="N10" s="18">
        <f t="shared" si="1"/>
        <v>2</v>
      </c>
      <c r="O10" s="61" t="s">
        <v>141</v>
      </c>
    </row>
    <row r="11" spans="1:15" s="16" customFormat="1" ht="25.5" customHeight="1">
      <c r="A11" s="54"/>
      <c r="B11" s="4" t="s">
        <v>231</v>
      </c>
      <c r="C11" s="52"/>
      <c r="D11" s="18"/>
      <c r="E11" s="18"/>
      <c r="F11" s="18">
        <v>1</v>
      </c>
      <c r="G11" s="18"/>
      <c r="H11" s="18"/>
      <c r="I11" s="18"/>
      <c r="J11" s="18"/>
      <c r="K11" s="18"/>
      <c r="L11" s="18"/>
      <c r="M11" s="18"/>
      <c r="N11" s="18">
        <f t="shared" si="1"/>
        <v>1</v>
      </c>
      <c r="O11" s="111"/>
    </row>
    <row r="12" spans="1:15" s="16" customFormat="1" ht="25.5" customHeight="1">
      <c r="A12" s="82"/>
      <c r="B12" s="4" t="s">
        <v>232</v>
      </c>
      <c r="C12" s="60"/>
      <c r="D12" s="18">
        <v>1</v>
      </c>
      <c r="E12" s="18"/>
      <c r="F12" s="18"/>
      <c r="G12" s="18"/>
      <c r="H12" s="18"/>
      <c r="I12" s="18"/>
      <c r="J12" s="18"/>
      <c r="K12" s="18"/>
      <c r="L12" s="18"/>
      <c r="M12" s="18"/>
      <c r="N12" s="18">
        <f t="shared" si="1"/>
        <v>1</v>
      </c>
      <c r="O12" s="62"/>
    </row>
    <row r="13" spans="1:15" s="16" customFormat="1" ht="25.5" customHeight="1">
      <c r="A13" s="3" t="s">
        <v>111</v>
      </c>
      <c r="B13" s="4" t="s">
        <v>233</v>
      </c>
      <c r="C13" s="13">
        <f>N13</f>
        <v>3</v>
      </c>
      <c r="D13" s="18"/>
      <c r="E13" s="18"/>
      <c r="F13" s="18">
        <v>1</v>
      </c>
      <c r="G13" s="18"/>
      <c r="H13" s="18">
        <v>1</v>
      </c>
      <c r="I13" s="18"/>
      <c r="J13" s="18">
        <v>1</v>
      </c>
      <c r="K13" s="18"/>
      <c r="L13" s="18"/>
      <c r="M13" s="18"/>
      <c r="N13" s="18">
        <f t="shared" si="1"/>
        <v>3</v>
      </c>
      <c r="O13" s="38" t="s">
        <v>139</v>
      </c>
    </row>
    <row r="14" spans="1:15" s="16" customFormat="1" ht="25.5" customHeight="1">
      <c r="A14" s="4" t="s">
        <v>112</v>
      </c>
      <c r="B14" s="4" t="s">
        <v>234</v>
      </c>
      <c r="C14" s="18">
        <v>1</v>
      </c>
      <c r="D14" s="18"/>
      <c r="E14" s="18"/>
      <c r="F14" s="18"/>
      <c r="G14" s="18"/>
      <c r="H14" s="18"/>
      <c r="I14" s="18"/>
      <c r="J14" s="18">
        <v>1</v>
      </c>
      <c r="K14" s="18"/>
      <c r="L14" s="18"/>
      <c r="M14" s="18"/>
      <c r="N14" s="18">
        <f t="shared" si="1"/>
        <v>1</v>
      </c>
      <c r="O14" s="33" t="s">
        <v>139</v>
      </c>
    </row>
    <row r="15" spans="1:15" s="16" customFormat="1" ht="25.5" customHeight="1">
      <c r="A15" s="3" t="s">
        <v>113</v>
      </c>
      <c r="B15" s="4" t="s">
        <v>235</v>
      </c>
      <c r="C15" s="18">
        <f>N15</f>
        <v>1</v>
      </c>
      <c r="D15" s="18"/>
      <c r="E15" s="18"/>
      <c r="F15" s="18"/>
      <c r="G15" s="18"/>
      <c r="H15" s="18"/>
      <c r="I15" s="18">
        <v>1</v>
      </c>
      <c r="J15" s="18"/>
      <c r="K15" s="18"/>
      <c r="L15" s="18"/>
      <c r="M15" s="18"/>
      <c r="N15" s="18">
        <f t="shared" si="1"/>
        <v>1</v>
      </c>
      <c r="O15" s="33" t="s">
        <v>139</v>
      </c>
    </row>
    <row r="16" spans="1:15" s="16" customFormat="1" ht="25.5" customHeight="1">
      <c r="A16" s="4" t="s">
        <v>103</v>
      </c>
      <c r="B16" s="4" t="s">
        <v>236</v>
      </c>
      <c r="C16" s="13">
        <v>3</v>
      </c>
      <c r="D16" s="18"/>
      <c r="E16" s="18"/>
      <c r="F16" s="18"/>
      <c r="G16" s="18"/>
      <c r="H16" s="18"/>
      <c r="I16" s="18"/>
      <c r="J16" s="18">
        <v>1</v>
      </c>
      <c r="K16" s="18">
        <v>1</v>
      </c>
      <c r="L16" s="18"/>
      <c r="M16" s="18">
        <v>1</v>
      </c>
      <c r="N16" s="18">
        <f t="shared" si="1"/>
        <v>3</v>
      </c>
      <c r="O16" s="38" t="s">
        <v>139</v>
      </c>
    </row>
    <row r="17" spans="1:15" s="16" customFormat="1" ht="25.5" customHeight="1">
      <c r="A17" s="3" t="s">
        <v>114</v>
      </c>
      <c r="B17" s="3" t="s">
        <v>237</v>
      </c>
      <c r="C17" s="18">
        <f>N17</f>
        <v>1</v>
      </c>
      <c r="D17" s="18"/>
      <c r="E17" s="18"/>
      <c r="F17" s="18"/>
      <c r="G17" s="18"/>
      <c r="H17" s="18"/>
      <c r="I17" s="18"/>
      <c r="J17" s="18"/>
      <c r="K17" s="18"/>
      <c r="L17" s="18">
        <v>1</v>
      </c>
      <c r="M17" s="18"/>
      <c r="N17" s="18">
        <f>SUM(D17:M17)</f>
        <v>1</v>
      </c>
      <c r="O17" s="38" t="s">
        <v>139</v>
      </c>
    </row>
    <row r="18" ht="14.25">
      <c r="O18" s="41"/>
    </row>
    <row r="19" ht="14.25">
      <c r="O19" s="41"/>
    </row>
    <row r="20" ht="14.25">
      <c r="O20" s="41"/>
    </row>
    <row r="21" ht="14.25">
      <c r="O21" s="41"/>
    </row>
    <row r="22" ht="14.25">
      <c r="O22" s="41"/>
    </row>
  </sheetData>
  <sheetProtection password="DFDC" sheet="1" objects="1" scenarios="1"/>
  <mergeCells count="13">
    <mergeCell ref="A10:A12"/>
    <mergeCell ref="A6:A8"/>
    <mergeCell ref="C10:C12"/>
    <mergeCell ref="O10:O12"/>
    <mergeCell ref="C6:C8"/>
    <mergeCell ref="O6:O8"/>
    <mergeCell ref="A1:O1"/>
    <mergeCell ref="D2:N2"/>
    <mergeCell ref="O2:O5"/>
    <mergeCell ref="D3:N3"/>
    <mergeCell ref="N4:N5"/>
    <mergeCell ref="A2:B5"/>
    <mergeCell ref="C2:C5"/>
  </mergeCells>
  <printOptions horizontalCentered="1"/>
  <pageMargins left="0.7480314960629921" right="0.7480314960629921" top="0.984251968503937" bottom="0.984251968503937" header="0.5118110236220472" footer="0.5118110236220472"/>
  <pageSetup horizontalDpi="180" verticalDpi="18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 User</cp:lastModifiedBy>
  <cp:lastPrinted>2012-04-28T02:09:16Z</cp:lastPrinted>
  <dcterms:created xsi:type="dcterms:W3CDTF">2007-07-06T00:30:30Z</dcterms:created>
  <dcterms:modified xsi:type="dcterms:W3CDTF">2012-04-28T04:09:36Z</dcterms:modified>
  <cp:category/>
  <cp:version/>
  <cp:contentType/>
  <cp:contentStatus/>
</cp:coreProperties>
</file>