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9900" activeTab="0"/>
  </bookViews>
  <sheets>
    <sheet name="教师考试体检" sheetId="1" r:id="rId1"/>
  </sheets>
  <definedNames>
    <definedName name="_xlnm.Print_Titles" localSheetId="0">'教师考试体检'!$1:$2</definedName>
  </definedNames>
  <calcPr fullCalcOnLoad="1"/>
</workbook>
</file>

<file path=xl/sharedStrings.xml><?xml version="1.0" encoding="utf-8"?>
<sst xmlns="http://schemas.openxmlformats.org/spreadsheetml/2006/main" count="225" uniqueCount="152">
  <si>
    <t>幼儿园教师（普通幼教）</t>
  </si>
  <si>
    <t>5180101</t>
  </si>
  <si>
    <t>小学教师（藏语文）</t>
  </si>
  <si>
    <t>3180107</t>
  </si>
  <si>
    <t xml:space="preserve">  1230718015613</t>
  </si>
  <si>
    <t>罗吾扎西</t>
  </si>
  <si>
    <t xml:space="preserve">  1230718016023</t>
  </si>
  <si>
    <t>泽郎拉么</t>
  </si>
  <si>
    <t xml:space="preserve">  1230718014729</t>
  </si>
  <si>
    <t>牛美拉西</t>
  </si>
  <si>
    <t xml:space="preserve">  1230718016605</t>
  </si>
  <si>
    <t>四郎拉吉</t>
  </si>
  <si>
    <t xml:space="preserve">  1230718016723</t>
  </si>
  <si>
    <t>伍金泽仁</t>
  </si>
  <si>
    <t>4180101</t>
  </si>
  <si>
    <t xml:space="preserve">  1240118017813</t>
  </si>
  <si>
    <t>段芳梅</t>
  </si>
  <si>
    <t xml:space="preserve">  1250218050317</t>
  </si>
  <si>
    <t>拥中</t>
  </si>
  <si>
    <t>中学教师 英语</t>
  </si>
  <si>
    <t>中学教师 地理</t>
  </si>
  <si>
    <t>中学教师 音乐</t>
  </si>
  <si>
    <t>面试时间</t>
  </si>
  <si>
    <t>面试分组</t>
  </si>
  <si>
    <t>文科组</t>
  </si>
  <si>
    <t>藏文组</t>
  </si>
  <si>
    <t>幼教组</t>
  </si>
  <si>
    <t>1180103</t>
  </si>
  <si>
    <t xml:space="preserve">  1210318011624</t>
  </si>
  <si>
    <t>吴远琴</t>
  </si>
  <si>
    <t xml:space="preserve">  1250118040214</t>
  </si>
  <si>
    <t>黄庆</t>
  </si>
  <si>
    <t xml:space="preserve">  1250118031330</t>
  </si>
  <si>
    <t>刘姣姣</t>
  </si>
  <si>
    <t xml:space="preserve">  1250118040517</t>
  </si>
  <si>
    <t>丁青松</t>
  </si>
  <si>
    <t xml:space="preserve">  1250118040224</t>
  </si>
  <si>
    <t>高萍</t>
  </si>
  <si>
    <t>幼儿园教师（藏汉双语幼教）</t>
  </si>
  <si>
    <t>5180102</t>
  </si>
  <si>
    <t>1180109</t>
  </si>
  <si>
    <t xml:space="preserve">  1210918012508</t>
  </si>
  <si>
    <t>白靖</t>
  </si>
  <si>
    <t xml:space="preserve">  1210918012515</t>
  </si>
  <si>
    <t>丁晓燕</t>
  </si>
  <si>
    <t>1180111</t>
  </si>
  <si>
    <t xml:space="preserve">  1211118012701</t>
  </si>
  <si>
    <t>李梦娜</t>
  </si>
  <si>
    <t xml:space="preserve">  1211118012712</t>
  </si>
  <si>
    <t>班马初</t>
  </si>
  <si>
    <t>小学教师（语文）</t>
  </si>
  <si>
    <t>小学教师（数学）</t>
  </si>
  <si>
    <t>4180102</t>
  </si>
  <si>
    <t xml:space="preserve">  1240218030621</t>
  </si>
  <si>
    <t>邹雪娇</t>
  </si>
  <si>
    <t xml:space="preserve">  1240218022605</t>
  </si>
  <si>
    <t>准考证号</t>
  </si>
  <si>
    <t>姓名</t>
  </si>
  <si>
    <t>性别</t>
  </si>
  <si>
    <t>报考岗位</t>
  </si>
  <si>
    <t>岗位编码</t>
  </si>
  <si>
    <t>专业基础知识与能力</t>
  </si>
  <si>
    <t>教育公共基础笔试</t>
  </si>
  <si>
    <t>藏语文</t>
  </si>
  <si>
    <t>笔试折合分</t>
  </si>
  <si>
    <t>大学生志愿者加分</t>
  </si>
  <si>
    <t>志愿服务类型及年限</t>
  </si>
  <si>
    <t>笔试总成绩</t>
  </si>
  <si>
    <t>笔试名次</t>
  </si>
  <si>
    <t>女</t>
  </si>
  <si>
    <t>男</t>
  </si>
  <si>
    <t>18</t>
  </si>
  <si>
    <t>54</t>
  </si>
  <si>
    <t>160</t>
  </si>
  <si>
    <t>66</t>
  </si>
  <si>
    <t>面试抽签号</t>
  </si>
  <si>
    <t xml:space="preserve">面试成绩 </t>
  </si>
  <si>
    <t>面试折合分</t>
  </si>
  <si>
    <t>考试总成绩</t>
  </si>
  <si>
    <t>体检人员</t>
  </si>
  <si>
    <t>总名次</t>
  </si>
  <si>
    <t>体检</t>
  </si>
  <si>
    <t>体检时间</t>
  </si>
  <si>
    <t>体检编号</t>
  </si>
  <si>
    <t>文科组</t>
  </si>
  <si>
    <t>99</t>
  </si>
  <si>
    <t>幼教组</t>
  </si>
  <si>
    <t>78</t>
  </si>
  <si>
    <t>备注</t>
  </si>
  <si>
    <t>体检</t>
  </si>
  <si>
    <t>体检结论</t>
  </si>
  <si>
    <t>毕业证造假，取消</t>
  </si>
  <si>
    <t>拟聘用人员</t>
  </si>
  <si>
    <t>递补</t>
  </si>
  <si>
    <t>理科组</t>
  </si>
  <si>
    <t>19</t>
  </si>
  <si>
    <t>体检</t>
  </si>
  <si>
    <t>自愿放弃</t>
  </si>
  <si>
    <t>理科组</t>
  </si>
  <si>
    <t>69</t>
  </si>
  <si>
    <t>张强</t>
  </si>
  <si>
    <t>递补</t>
  </si>
  <si>
    <t>幼教组</t>
  </si>
  <si>
    <t>135</t>
  </si>
  <si>
    <t>递补</t>
  </si>
  <si>
    <t>幼教组</t>
  </si>
  <si>
    <t>169</t>
  </si>
  <si>
    <t>体检</t>
  </si>
  <si>
    <t xml:space="preserve"> 英语组</t>
  </si>
  <si>
    <t>73</t>
  </si>
  <si>
    <t>体检</t>
  </si>
  <si>
    <t>自愿放弃</t>
  </si>
  <si>
    <t>音体美组</t>
  </si>
  <si>
    <t>22</t>
  </si>
  <si>
    <t>体检</t>
  </si>
  <si>
    <t>音体美组</t>
  </si>
  <si>
    <t>28</t>
  </si>
  <si>
    <t>递补</t>
  </si>
  <si>
    <t>不合格</t>
  </si>
  <si>
    <t>合格</t>
  </si>
  <si>
    <t>文科组</t>
  </si>
  <si>
    <t>1</t>
  </si>
  <si>
    <t>递补</t>
  </si>
  <si>
    <t>藏文组</t>
  </si>
  <si>
    <t>38</t>
  </si>
  <si>
    <t>递补</t>
  </si>
  <si>
    <t>藏文组</t>
  </si>
  <si>
    <t>46</t>
  </si>
  <si>
    <t>藏文组</t>
  </si>
  <si>
    <t>34</t>
  </si>
  <si>
    <t>幼教组</t>
  </si>
  <si>
    <t>1</t>
  </si>
  <si>
    <t>拟聘用</t>
  </si>
  <si>
    <t xml:space="preserve">  1230718015115</t>
  </si>
  <si>
    <t>泽让多吉</t>
  </si>
  <si>
    <t>一村一大三年</t>
  </si>
  <si>
    <t>2012年公开考试聘用中小学、幼儿园教师体检结论待定人员体检结果、部分自愿放弃及递补人员名册</t>
  </si>
  <si>
    <t xml:space="preserve">  1230718015611</t>
  </si>
  <si>
    <t>让尧柔登</t>
  </si>
  <si>
    <t>藏文组</t>
  </si>
  <si>
    <t>1</t>
  </si>
  <si>
    <t>放弃递补</t>
  </si>
  <si>
    <t xml:space="preserve">  1230718015220</t>
  </si>
  <si>
    <t>四郎吉村</t>
  </si>
  <si>
    <t>37</t>
  </si>
  <si>
    <t xml:space="preserve">  1230718015620</t>
  </si>
  <si>
    <t>尼玛扎西</t>
  </si>
  <si>
    <t>49</t>
  </si>
  <si>
    <t>递补</t>
  </si>
  <si>
    <t xml:space="preserve">  1230718015003</t>
  </si>
  <si>
    <t>尖安次仁</t>
  </si>
  <si>
    <t>18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</si>
</sst>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mmm/yyyy"/>
  </numFmts>
  <fonts count="83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2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8"/>
      <color indexed="62"/>
      <name val="宋体"/>
      <family val="0"/>
    </font>
    <font>
      <b/>
      <sz val="11"/>
      <color indexed="10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9"/>
      <color indexed="12"/>
      <name val="宋体"/>
      <family val="0"/>
    </font>
    <font>
      <b/>
      <sz val="9"/>
      <color indexed="10"/>
      <name val="宋体"/>
      <family val="0"/>
    </font>
    <font>
      <sz val="9"/>
      <color indexed="8"/>
      <name val="宋体"/>
      <family val="0"/>
    </font>
    <font>
      <b/>
      <sz val="9"/>
      <color indexed="8"/>
      <name val="宋体"/>
      <family val="0"/>
    </font>
    <font>
      <b/>
      <sz val="12"/>
      <color indexed="8"/>
      <name val="方正小标宋简体"/>
      <family val="0"/>
    </font>
    <font>
      <b/>
      <sz val="10"/>
      <color indexed="10"/>
      <name val="Arial"/>
      <family val="2"/>
    </font>
    <font>
      <sz val="10"/>
      <color indexed="12"/>
      <name val="宋体"/>
      <family val="0"/>
    </font>
    <font>
      <b/>
      <sz val="10"/>
      <color indexed="10"/>
      <name val="宋体"/>
      <family val="0"/>
    </font>
    <font>
      <sz val="1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0"/>
      <color indexed="12"/>
      <name val="Arial"/>
      <family val="2"/>
    </font>
    <font>
      <sz val="11"/>
      <color indexed="12"/>
      <name val="宋体"/>
      <family val="0"/>
    </font>
    <font>
      <sz val="9"/>
      <color indexed="17"/>
      <name val="宋体"/>
      <family val="0"/>
    </font>
    <font>
      <b/>
      <sz val="9"/>
      <color indexed="17"/>
      <name val="宋体"/>
      <family val="0"/>
    </font>
    <font>
      <b/>
      <sz val="9"/>
      <color indexed="17"/>
      <name val="Arial"/>
      <family val="2"/>
    </font>
    <font>
      <sz val="9"/>
      <color indexed="12"/>
      <name val="宋体"/>
      <family val="0"/>
    </font>
    <font>
      <b/>
      <sz val="10"/>
      <color indexed="12"/>
      <name val="宋体"/>
      <family val="0"/>
    </font>
    <font>
      <sz val="9"/>
      <color indexed="10"/>
      <name val="宋体"/>
      <family val="0"/>
    </font>
    <font>
      <sz val="10"/>
      <color indexed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0"/>
      <color rgb="FFFF0000"/>
      <name val="Arial"/>
      <family val="2"/>
    </font>
    <font>
      <sz val="9"/>
      <color theme="1"/>
      <name val="Calibri"/>
      <family val="0"/>
    </font>
    <font>
      <b/>
      <sz val="10"/>
      <color rgb="FF0000FF"/>
      <name val="Arial"/>
      <family val="2"/>
    </font>
    <font>
      <sz val="11"/>
      <color rgb="FF0000FF"/>
      <name val="Calibri"/>
      <family val="0"/>
    </font>
    <font>
      <sz val="9"/>
      <color rgb="FF008000"/>
      <name val="宋体"/>
      <family val="0"/>
    </font>
    <font>
      <b/>
      <sz val="9"/>
      <color rgb="FF008000"/>
      <name val="宋体"/>
      <family val="0"/>
    </font>
    <font>
      <b/>
      <sz val="9"/>
      <color rgb="FF008000"/>
      <name val="Arial"/>
      <family val="2"/>
    </font>
    <font>
      <b/>
      <sz val="9"/>
      <color rgb="FF008000"/>
      <name val="Calibri"/>
      <family val="0"/>
    </font>
    <font>
      <sz val="9"/>
      <color rgb="FF008000"/>
      <name val="Calibri"/>
      <family val="0"/>
    </font>
    <font>
      <sz val="9"/>
      <color rgb="FF0000FF"/>
      <name val="Calibri"/>
      <family val="0"/>
    </font>
    <font>
      <sz val="9"/>
      <color rgb="FF0000FF"/>
      <name val="宋体"/>
      <family val="0"/>
    </font>
    <font>
      <b/>
      <sz val="9"/>
      <color rgb="FF0000FF"/>
      <name val="Calibri"/>
      <family val="0"/>
    </font>
    <font>
      <sz val="10"/>
      <color rgb="FF0000FF"/>
      <name val="宋体"/>
      <family val="0"/>
    </font>
    <font>
      <b/>
      <sz val="10"/>
      <color rgb="FF0000FF"/>
      <name val="宋体"/>
      <family val="0"/>
    </font>
    <font>
      <b/>
      <sz val="9"/>
      <color rgb="FF0000FF"/>
      <name val="宋体"/>
      <family val="0"/>
    </font>
    <font>
      <sz val="9"/>
      <color rgb="FFFF0000"/>
      <name val="宋体"/>
      <family val="0"/>
    </font>
    <font>
      <sz val="10"/>
      <color rgb="FFFF0000"/>
      <name val="宋体"/>
      <family val="0"/>
    </font>
    <font>
      <b/>
      <sz val="10"/>
      <color rgb="FFFF0000"/>
      <name val="宋体"/>
      <family val="0"/>
    </font>
    <font>
      <b/>
      <sz val="9"/>
      <color rgb="FFFF0000"/>
      <name val="宋体"/>
      <family val="0"/>
    </font>
    <font>
      <b/>
      <sz val="9"/>
      <color rgb="FFFF0000"/>
      <name val="Calibri"/>
      <family val="0"/>
    </font>
    <font>
      <sz val="9"/>
      <color rgb="FFFF0000"/>
      <name val="Calibri"/>
      <family val="0"/>
    </font>
    <font>
      <b/>
      <sz val="9"/>
      <color theme="1"/>
      <name val="Calibri"/>
      <family val="0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7" borderId="0" applyNumberFormat="0" applyBorder="0" applyAlignment="0" applyProtection="0"/>
    <xf numFmtId="0" fontId="0" fillId="13" borderId="0" applyNumberFormat="0" applyBorder="0" applyAlignment="0" applyProtection="0"/>
    <xf numFmtId="0" fontId="1" fillId="11" borderId="0" applyNumberFormat="0" applyBorder="0" applyAlignment="0" applyProtection="0"/>
    <xf numFmtId="0" fontId="0" fillId="14" borderId="0" applyNumberFormat="0" applyBorder="0" applyAlignment="0" applyProtection="0"/>
    <xf numFmtId="0" fontId="1" fillId="5" borderId="0" applyNumberFormat="0" applyBorder="0" applyAlignment="0" applyProtection="0"/>
    <xf numFmtId="0" fontId="0" fillId="15" borderId="0" applyNumberFormat="0" applyBorder="0" applyAlignment="0" applyProtection="0"/>
    <xf numFmtId="0" fontId="1" fillId="16" borderId="0" applyNumberFormat="0" applyBorder="0" applyAlignment="0" applyProtection="0"/>
    <xf numFmtId="0" fontId="0" fillId="17" borderId="0" applyNumberFormat="0" applyBorder="0" applyAlignment="0" applyProtection="0"/>
    <xf numFmtId="0" fontId="1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11" borderId="0" applyNumberFormat="0" applyBorder="0" applyAlignment="0" applyProtection="0"/>
    <xf numFmtId="0" fontId="0" fillId="20" borderId="0" applyNumberFormat="0" applyBorder="0" applyAlignment="0" applyProtection="0"/>
    <xf numFmtId="0" fontId="1" fillId="7" borderId="0" applyNumberFormat="0" applyBorder="0" applyAlignment="0" applyProtection="0"/>
    <xf numFmtId="0" fontId="45" fillId="21" borderId="0" applyNumberFormat="0" applyBorder="0" applyAlignment="0" applyProtection="0"/>
    <xf numFmtId="0" fontId="4" fillId="11" borderId="0" applyNumberFormat="0" applyBorder="0" applyAlignment="0" applyProtection="0"/>
    <xf numFmtId="0" fontId="45" fillId="22" borderId="0" applyNumberFormat="0" applyBorder="0" applyAlignment="0" applyProtection="0"/>
    <xf numFmtId="0" fontId="4" fillId="23" borderId="0" applyNumberFormat="0" applyBorder="0" applyAlignment="0" applyProtection="0"/>
    <xf numFmtId="0" fontId="45" fillId="24" borderId="0" applyNumberFormat="0" applyBorder="0" applyAlignment="0" applyProtection="0"/>
    <xf numFmtId="0" fontId="4" fillId="25" borderId="0" applyNumberFormat="0" applyBorder="0" applyAlignment="0" applyProtection="0"/>
    <xf numFmtId="0" fontId="45" fillId="26" borderId="0" applyNumberFormat="0" applyBorder="0" applyAlignment="0" applyProtection="0"/>
    <xf numFmtId="0" fontId="4" fillId="18" borderId="0" applyNumberFormat="0" applyBorder="0" applyAlignment="0" applyProtection="0"/>
    <xf numFmtId="0" fontId="45" fillId="27" borderId="0" applyNumberFormat="0" applyBorder="0" applyAlignment="0" applyProtection="0"/>
    <xf numFmtId="0" fontId="4" fillId="11" borderId="0" applyNumberFormat="0" applyBorder="0" applyAlignment="0" applyProtection="0"/>
    <xf numFmtId="0" fontId="45" fillId="28" borderId="0" applyNumberFormat="0" applyBorder="0" applyAlignment="0" applyProtection="0"/>
    <xf numFmtId="0" fontId="4" fillId="5" borderId="0" applyNumberFormat="0" applyBorder="0" applyAlignment="0" applyProtection="0"/>
    <xf numFmtId="9" fontId="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6" fillId="0" borderId="2" applyNumberFormat="0" applyFill="0" applyAlignment="0" applyProtection="0"/>
    <xf numFmtId="0" fontId="48" fillId="0" borderId="3" applyNumberFormat="0" applyFill="0" applyAlignment="0" applyProtection="0"/>
    <xf numFmtId="0" fontId="7" fillId="0" borderId="4" applyNumberFormat="0" applyFill="0" applyAlignment="0" applyProtection="0"/>
    <xf numFmtId="0" fontId="49" fillId="0" borderId="5" applyNumberFormat="0" applyFill="0" applyAlignment="0" applyProtection="0"/>
    <xf numFmtId="0" fontId="8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2" fillId="30" borderId="0" applyNumberFormat="0" applyBorder="0" applyAlignment="0" applyProtection="0"/>
    <xf numFmtId="0" fontId="2" fillId="0" borderId="0">
      <alignment/>
      <protection/>
    </xf>
    <xf numFmtId="0" fontId="51" fillId="31" borderId="0" applyNumberFormat="0" applyBorder="0" applyAlignment="0" applyProtection="0"/>
    <xf numFmtId="0" fontId="17" fillId="11" borderId="0" applyNumberFormat="0" applyBorder="0" applyAlignment="0" applyProtection="0"/>
    <xf numFmtId="0" fontId="52" fillId="0" borderId="7" applyNumberFormat="0" applyFill="0" applyAlignment="0" applyProtection="0"/>
    <xf numFmtId="0" fontId="10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3" fillId="32" borderId="9" applyNumberFormat="0" applyAlignment="0" applyProtection="0"/>
    <xf numFmtId="0" fontId="16" fillId="33" borderId="10" applyNumberFormat="0" applyAlignment="0" applyProtection="0"/>
    <xf numFmtId="0" fontId="54" fillId="34" borderId="11" applyNumberFormat="0" applyAlignment="0" applyProtection="0"/>
    <xf numFmtId="0" fontId="11" fillId="35" borderId="12" applyNumberFormat="0" applyAlignment="0" applyProtection="0"/>
    <xf numFmtId="0" fontId="5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0" borderId="13" applyNumberFormat="0" applyFill="0" applyAlignment="0" applyProtection="0"/>
    <xf numFmtId="0" fontId="5" fillId="0" borderId="14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6" borderId="0" applyNumberFormat="0" applyBorder="0" applyAlignment="0" applyProtection="0"/>
    <xf numFmtId="0" fontId="4" fillId="37" borderId="0" applyNumberFormat="0" applyBorder="0" applyAlignment="0" applyProtection="0"/>
    <xf numFmtId="0" fontId="45" fillId="38" borderId="0" applyNumberFormat="0" applyBorder="0" applyAlignment="0" applyProtection="0"/>
    <xf numFmtId="0" fontId="4" fillId="23" borderId="0" applyNumberFormat="0" applyBorder="0" applyAlignment="0" applyProtection="0"/>
    <xf numFmtId="0" fontId="45" fillId="39" borderId="0" applyNumberFormat="0" applyBorder="0" applyAlignment="0" applyProtection="0"/>
    <xf numFmtId="0" fontId="4" fillId="25" borderId="0" applyNumberFormat="0" applyBorder="0" applyAlignment="0" applyProtection="0"/>
    <xf numFmtId="0" fontId="45" fillId="40" borderId="0" applyNumberFormat="0" applyBorder="0" applyAlignment="0" applyProtection="0"/>
    <xf numFmtId="0" fontId="4" fillId="41" borderId="0" applyNumberFormat="0" applyBorder="0" applyAlignment="0" applyProtection="0"/>
    <xf numFmtId="0" fontId="45" fillId="42" borderId="0" applyNumberFormat="0" applyBorder="0" applyAlignment="0" applyProtection="0"/>
    <xf numFmtId="0" fontId="4" fillId="43" borderId="0" applyNumberFormat="0" applyBorder="0" applyAlignment="0" applyProtection="0"/>
    <xf numFmtId="0" fontId="45" fillId="44" borderId="0" applyNumberFormat="0" applyBorder="0" applyAlignment="0" applyProtection="0"/>
    <xf numFmtId="0" fontId="4" fillId="45" borderId="0" applyNumberFormat="0" applyBorder="0" applyAlignment="0" applyProtection="0"/>
    <xf numFmtId="0" fontId="58" fillId="46" borderId="0" applyNumberFormat="0" applyBorder="0" applyAlignment="0" applyProtection="0"/>
    <xf numFmtId="0" fontId="14" fillId="16" borderId="0" applyNumberFormat="0" applyBorder="0" applyAlignment="0" applyProtection="0"/>
    <xf numFmtId="0" fontId="59" fillId="32" borderId="15" applyNumberFormat="0" applyAlignment="0" applyProtection="0"/>
    <xf numFmtId="0" fontId="9" fillId="33" borderId="16" applyNumberFormat="0" applyAlignment="0" applyProtection="0"/>
    <xf numFmtId="0" fontId="60" fillId="47" borderId="9" applyNumberFormat="0" applyAlignment="0" applyProtection="0"/>
    <xf numFmtId="0" fontId="3" fillId="16" borderId="10" applyNumberFormat="0" applyAlignment="0" applyProtection="0"/>
    <xf numFmtId="0" fontId="1" fillId="48" borderId="17" applyNumberFormat="0" applyFont="0" applyAlignment="0" applyProtection="0"/>
    <xf numFmtId="0" fontId="2" fillId="7" borderId="18" applyNumberFormat="0" applyFont="0" applyAlignment="0" applyProtection="0"/>
  </cellStyleXfs>
  <cellXfs count="98">
    <xf numFmtId="0" fontId="0" fillId="0" borderId="0" xfId="0" applyFont="1" applyAlignment="1">
      <alignment vertical="center"/>
    </xf>
    <xf numFmtId="0" fontId="19" fillId="0" borderId="19" xfId="64" applyFont="1" applyBorder="1" applyAlignment="1">
      <alignment horizontal="center" vertical="center" wrapText="1"/>
      <protection/>
    </xf>
    <xf numFmtId="0" fontId="20" fillId="0" borderId="19" xfId="64" applyFont="1" applyBorder="1" applyAlignment="1">
      <alignment horizontal="center" vertical="center" wrapText="1"/>
      <protection/>
    </xf>
    <xf numFmtId="0" fontId="21" fillId="0" borderId="19" xfId="64" applyFont="1" applyBorder="1" applyAlignment="1">
      <alignment horizontal="center" vertical="center" wrapText="1"/>
      <protection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52" fillId="0" borderId="0" xfId="0" applyFont="1" applyAlignment="1">
      <alignment vertical="center"/>
    </xf>
    <xf numFmtId="0" fontId="21" fillId="0" borderId="19" xfId="64" applyFont="1" applyBorder="1" applyAlignment="1">
      <alignment horizontal="center" vertical="center" wrapText="1"/>
      <protection/>
    </xf>
    <xf numFmtId="0" fontId="52" fillId="0" borderId="0" xfId="0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61" fillId="0" borderId="19" xfId="0" applyFont="1" applyBorder="1" applyAlignment="1">
      <alignment shrinkToFit="1"/>
    </xf>
    <xf numFmtId="0" fontId="62" fillId="0" borderId="0" xfId="0" applyFont="1" applyAlignment="1">
      <alignment vertical="center"/>
    </xf>
    <xf numFmtId="0" fontId="63" fillId="0" borderId="19" xfId="0" applyFont="1" applyBorder="1" applyAlignment="1">
      <alignment shrinkToFit="1"/>
    </xf>
    <xf numFmtId="0" fontId="19" fillId="0" borderId="19" xfId="64" applyFont="1" applyBorder="1" applyAlignment="1">
      <alignment horizontal="center" vertical="center" wrapText="1"/>
      <protection/>
    </xf>
    <xf numFmtId="0" fontId="19" fillId="0" borderId="19" xfId="64" applyFont="1" applyBorder="1" applyAlignment="1">
      <alignment horizontal="center" vertical="center" shrinkToFit="1"/>
      <protection/>
    </xf>
    <xf numFmtId="0" fontId="18" fillId="0" borderId="19" xfId="0" applyFont="1" applyBorder="1" applyAlignment="1">
      <alignment/>
    </xf>
    <xf numFmtId="0" fontId="19" fillId="0" borderId="19" xfId="64" applyFont="1" applyBorder="1" applyAlignment="1">
      <alignment vertical="center" wrapText="1"/>
      <protection/>
    </xf>
    <xf numFmtId="0" fontId="19" fillId="0" borderId="19" xfId="64" applyFont="1" applyFill="1" applyBorder="1" applyAlignment="1">
      <alignment horizontal="center" vertical="center" wrapText="1"/>
      <protection/>
    </xf>
    <xf numFmtId="49" fontId="19" fillId="0" borderId="19" xfId="64" applyNumberFormat="1" applyFont="1" applyFill="1" applyBorder="1" applyAlignment="1">
      <alignment horizontal="center" vertical="center" wrapText="1"/>
      <protection/>
    </xf>
    <xf numFmtId="58" fontId="22" fillId="0" borderId="19" xfId="0" applyNumberFormat="1" applyFont="1" applyBorder="1" applyAlignment="1">
      <alignment vertical="center"/>
    </xf>
    <xf numFmtId="49" fontId="23" fillId="0" borderId="19" xfId="0" applyNumberFormat="1" applyFont="1" applyBorder="1" applyAlignment="1">
      <alignment vertical="center"/>
    </xf>
    <xf numFmtId="0" fontId="19" fillId="0" borderId="19" xfId="64" applyFont="1" applyFill="1" applyBorder="1" applyAlignment="1">
      <alignment horizontal="center" vertical="center" wrapText="1"/>
      <protection/>
    </xf>
    <xf numFmtId="0" fontId="64" fillId="0" borderId="19" xfId="0" applyFont="1" applyBorder="1" applyAlignment="1">
      <alignment vertical="center"/>
    </xf>
    <xf numFmtId="0" fontId="65" fillId="0" borderId="19" xfId="0" applyFont="1" applyBorder="1" applyAlignment="1">
      <alignment horizontal="center" shrinkToFit="1"/>
    </xf>
    <xf numFmtId="0" fontId="65" fillId="0" borderId="19" xfId="0" applyFont="1" applyBorder="1" applyAlignment="1">
      <alignment shrinkToFit="1"/>
    </xf>
    <xf numFmtId="0" fontId="65" fillId="0" borderId="19" xfId="0" applyFont="1" applyBorder="1" applyAlignment="1">
      <alignment horizontal="center" vertical="center" shrinkToFit="1"/>
    </xf>
    <xf numFmtId="0" fontId="65" fillId="0" borderId="19" xfId="0" applyFont="1" applyBorder="1" applyAlignment="1">
      <alignment/>
    </xf>
    <xf numFmtId="0" fontId="66" fillId="0" borderId="19" xfId="0" applyFont="1" applyBorder="1" applyAlignment="1">
      <alignment vertical="center"/>
    </xf>
    <xf numFmtId="0" fontId="65" fillId="0" borderId="19" xfId="0" applyFont="1" applyBorder="1" applyAlignment="1">
      <alignment horizontal="right"/>
    </xf>
    <xf numFmtId="0" fontId="67" fillId="0" borderId="19" xfId="0" applyFont="1" applyBorder="1" applyAlignment="1">
      <alignment shrinkToFit="1"/>
    </xf>
    <xf numFmtId="0" fontId="66" fillId="0" borderId="19" xfId="0" applyFont="1" applyBorder="1" applyAlignment="1">
      <alignment/>
    </xf>
    <xf numFmtId="0" fontId="66" fillId="0" borderId="19" xfId="0" applyFont="1" applyBorder="1" applyAlignment="1">
      <alignment vertical="center"/>
    </xf>
    <xf numFmtId="0" fontId="68" fillId="0" borderId="19" xfId="0" applyFont="1" applyBorder="1" applyAlignment="1">
      <alignment vertical="center"/>
    </xf>
    <xf numFmtId="0" fontId="69" fillId="0" borderId="19" xfId="0" applyFont="1" applyBorder="1" applyAlignment="1">
      <alignment vertical="center"/>
    </xf>
    <xf numFmtId="58" fontId="69" fillId="0" borderId="19" xfId="0" applyNumberFormat="1" applyFont="1" applyBorder="1" applyAlignment="1">
      <alignment vertical="center"/>
    </xf>
    <xf numFmtId="0" fontId="69" fillId="0" borderId="0" xfId="0" applyFont="1" applyAlignment="1">
      <alignment vertical="center"/>
    </xf>
    <xf numFmtId="0" fontId="19" fillId="0" borderId="19" xfId="64" applyFont="1" applyFill="1" applyBorder="1" applyAlignment="1">
      <alignment horizontal="center" vertical="center" wrapText="1"/>
      <protection/>
    </xf>
    <xf numFmtId="0" fontId="19" fillId="0" borderId="19" xfId="64" applyFont="1" applyFill="1" applyBorder="1" applyAlignment="1">
      <alignment horizontal="center" vertical="center" wrapText="1"/>
      <protection/>
    </xf>
    <xf numFmtId="0" fontId="70" fillId="0" borderId="19" xfId="0" applyFont="1" applyBorder="1" applyAlignment="1">
      <alignment vertical="center"/>
    </xf>
    <xf numFmtId="0" fontId="69" fillId="0" borderId="19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71" fillId="0" borderId="19" xfId="0" applyFont="1" applyBorder="1" applyAlignment="1">
      <alignment shrinkToFit="1"/>
    </xf>
    <xf numFmtId="0" fontId="71" fillId="0" borderId="19" xfId="0" applyFont="1" applyBorder="1" applyAlignment="1">
      <alignment horizontal="center" vertical="center" shrinkToFit="1"/>
    </xf>
    <xf numFmtId="0" fontId="71" fillId="0" borderId="19" xfId="0" applyFont="1" applyBorder="1" applyAlignment="1">
      <alignment/>
    </xf>
    <xf numFmtId="0" fontId="72" fillId="0" borderId="19" xfId="0" applyFont="1" applyBorder="1" applyAlignment="1">
      <alignment vertical="center"/>
    </xf>
    <xf numFmtId="58" fontId="70" fillId="0" borderId="19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73" fillId="0" borderId="19" xfId="0" applyFont="1" applyBorder="1" applyAlignment="1">
      <alignment/>
    </xf>
    <xf numFmtId="0" fontId="74" fillId="0" borderId="19" xfId="0" applyFont="1" applyBorder="1" applyAlignment="1">
      <alignment/>
    </xf>
    <xf numFmtId="0" fontId="73" fillId="0" borderId="19" xfId="0" applyFont="1" applyBorder="1" applyAlignment="1">
      <alignment horizontal="right"/>
    </xf>
    <xf numFmtId="0" fontId="75" fillId="0" borderId="19" xfId="0" applyFont="1" applyBorder="1" applyAlignment="1">
      <alignment/>
    </xf>
    <xf numFmtId="58" fontId="71" fillId="0" borderId="19" xfId="0" applyNumberFormat="1" applyFont="1" applyBorder="1" applyAlignment="1">
      <alignment vertical="center"/>
    </xf>
    <xf numFmtId="49" fontId="75" fillId="0" borderId="19" xfId="0" applyNumberFormat="1" applyFont="1" applyBorder="1" applyAlignment="1">
      <alignment vertical="center"/>
    </xf>
    <xf numFmtId="0" fontId="75" fillId="0" borderId="19" xfId="0" applyFont="1" applyBorder="1" applyAlignment="1">
      <alignment vertical="center"/>
    </xf>
    <xf numFmtId="0" fontId="76" fillId="0" borderId="19" xfId="0" applyFont="1" applyBorder="1" applyAlignment="1">
      <alignment/>
    </xf>
    <xf numFmtId="0" fontId="77" fillId="0" borderId="19" xfId="0" applyFont="1" applyBorder="1" applyAlignment="1">
      <alignment/>
    </xf>
    <xf numFmtId="0" fontId="76" fillId="0" borderId="19" xfId="0" applyFont="1" applyBorder="1" applyAlignment="1">
      <alignment horizontal="center" vertical="center" shrinkToFit="1"/>
    </xf>
    <xf numFmtId="0" fontId="78" fillId="0" borderId="19" xfId="0" applyFont="1" applyBorder="1" applyAlignment="1">
      <alignment/>
    </xf>
    <xf numFmtId="0" fontId="77" fillId="0" borderId="19" xfId="0" applyFont="1" applyBorder="1" applyAlignment="1">
      <alignment horizontal="right"/>
    </xf>
    <xf numFmtId="0" fontId="79" fillId="0" borderId="19" xfId="0" applyFont="1" applyBorder="1" applyAlignment="1">
      <alignment/>
    </xf>
    <xf numFmtId="58" fontId="76" fillId="0" borderId="19" xfId="0" applyNumberFormat="1" applyFont="1" applyBorder="1" applyAlignment="1">
      <alignment vertical="center"/>
    </xf>
    <xf numFmtId="49" fontId="79" fillId="0" borderId="19" xfId="0" applyNumberFormat="1" applyFont="1" applyBorder="1" applyAlignment="1">
      <alignment vertical="center"/>
    </xf>
    <xf numFmtId="0" fontId="79" fillId="0" borderId="19" xfId="0" applyFont="1" applyBorder="1" applyAlignment="1">
      <alignment vertical="center"/>
    </xf>
    <xf numFmtId="0" fontId="80" fillId="0" borderId="19" xfId="0" applyFont="1" applyBorder="1" applyAlignment="1">
      <alignment vertical="center"/>
    </xf>
    <xf numFmtId="0" fontId="81" fillId="0" borderId="19" xfId="0" applyFont="1" applyBorder="1" applyAlignment="1">
      <alignment vertical="center"/>
    </xf>
    <xf numFmtId="0" fontId="81" fillId="0" borderId="19" xfId="0" applyFont="1" applyFill="1" applyBorder="1" applyAlignment="1">
      <alignment vertical="center"/>
    </xf>
    <xf numFmtId="0" fontId="56" fillId="0" borderId="19" xfId="0" applyFont="1" applyBorder="1" applyAlignment="1">
      <alignment vertical="center"/>
    </xf>
    <xf numFmtId="0" fontId="56" fillId="0" borderId="0" xfId="0" applyFont="1" applyAlignment="1">
      <alignment vertical="center"/>
    </xf>
    <xf numFmtId="0" fontId="76" fillId="0" borderId="19" xfId="0" applyFont="1" applyBorder="1" applyAlignment="1">
      <alignment horizontal="center"/>
    </xf>
    <xf numFmtId="0" fontId="78" fillId="0" borderId="19" xfId="0" applyFont="1" applyBorder="1" applyAlignment="1">
      <alignment vertical="center"/>
    </xf>
    <xf numFmtId="0" fontId="71" fillId="0" borderId="19" xfId="0" applyFont="1" applyBorder="1" applyAlignment="1">
      <alignment horizontal="center" shrinkToFit="1"/>
    </xf>
    <xf numFmtId="0" fontId="71" fillId="0" borderId="19" xfId="0" applyFont="1" applyBorder="1" applyAlignment="1">
      <alignment shrinkToFit="1"/>
    </xf>
    <xf numFmtId="0" fontId="71" fillId="0" borderId="19" xfId="0" applyFont="1" applyBorder="1" applyAlignment="1">
      <alignment horizontal="center" vertical="center" shrinkToFit="1"/>
    </xf>
    <xf numFmtId="0" fontId="73" fillId="0" borderId="19" xfId="0" applyFont="1" applyBorder="1" applyAlignment="1">
      <alignment/>
    </xf>
    <xf numFmtId="0" fontId="71" fillId="0" borderId="19" xfId="0" applyFont="1" applyBorder="1" applyAlignment="1">
      <alignment/>
    </xf>
    <xf numFmtId="0" fontId="74" fillId="0" borderId="19" xfId="0" applyFont="1" applyBorder="1" applyAlignment="1">
      <alignment vertical="center"/>
    </xf>
    <xf numFmtId="0" fontId="73" fillId="0" borderId="19" xfId="0" applyFont="1" applyBorder="1" applyAlignment="1">
      <alignment horizontal="right"/>
    </xf>
    <xf numFmtId="0" fontId="75" fillId="0" borderId="19" xfId="0" applyFont="1" applyBorder="1" applyAlignment="1">
      <alignment/>
    </xf>
    <xf numFmtId="58" fontId="71" fillId="0" borderId="19" xfId="0" applyNumberFormat="1" applyFont="1" applyBorder="1" applyAlignment="1">
      <alignment vertical="center"/>
    </xf>
    <xf numFmtId="49" fontId="75" fillId="0" borderId="19" xfId="0" applyNumberFormat="1" applyFont="1" applyBorder="1" applyAlignment="1">
      <alignment vertical="center"/>
    </xf>
    <xf numFmtId="0" fontId="75" fillId="0" borderId="19" xfId="0" applyFont="1" applyBorder="1" applyAlignment="1">
      <alignment vertical="center"/>
    </xf>
    <xf numFmtId="0" fontId="72" fillId="0" borderId="19" xfId="0" applyFont="1" applyBorder="1" applyAlignment="1">
      <alignment vertical="center"/>
    </xf>
    <xf numFmtId="0" fontId="70" fillId="0" borderId="19" xfId="0" applyFont="1" applyBorder="1" applyAlignment="1">
      <alignment vertical="center"/>
    </xf>
    <xf numFmtId="58" fontId="70" fillId="0" borderId="19" xfId="0" applyNumberFormat="1" applyFont="1" applyBorder="1" applyAlignment="1">
      <alignment vertical="center"/>
    </xf>
    <xf numFmtId="0" fontId="64" fillId="0" borderId="0" xfId="0" applyFont="1" applyAlignment="1">
      <alignment vertical="center"/>
    </xf>
    <xf numFmtId="0" fontId="71" fillId="0" borderId="19" xfId="0" applyFont="1" applyBorder="1" applyAlignment="1">
      <alignment horizontal="center"/>
    </xf>
    <xf numFmtId="0" fontId="66" fillId="0" borderId="19" xfId="0" applyFont="1" applyBorder="1" applyAlignment="1">
      <alignment shrinkToFit="1"/>
    </xf>
    <xf numFmtId="0" fontId="18" fillId="0" borderId="19" xfId="0" applyFont="1" applyBorder="1" applyAlignment="1">
      <alignment/>
    </xf>
    <xf numFmtId="58" fontId="22" fillId="0" borderId="19" xfId="0" applyNumberFormat="1" applyFont="1" applyBorder="1" applyAlignment="1">
      <alignment vertical="center"/>
    </xf>
    <xf numFmtId="49" fontId="23" fillId="0" borderId="19" xfId="0" applyNumberFormat="1" applyFont="1" applyBorder="1" applyAlignment="1">
      <alignment vertical="center"/>
    </xf>
    <xf numFmtId="0" fontId="27" fillId="0" borderId="19" xfId="0" applyFont="1" applyBorder="1" applyAlignment="1">
      <alignment/>
    </xf>
    <xf numFmtId="0" fontId="26" fillId="0" borderId="19" xfId="0" applyFont="1" applyBorder="1" applyAlignment="1">
      <alignment horizontal="right"/>
    </xf>
    <xf numFmtId="0" fontId="28" fillId="0" borderId="19" xfId="0" applyFont="1" applyBorder="1" applyAlignment="1">
      <alignment/>
    </xf>
    <xf numFmtId="0" fontId="25" fillId="0" borderId="19" xfId="0" applyFont="1" applyBorder="1" applyAlignment="1">
      <alignment shrinkToFit="1"/>
    </xf>
    <xf numFmtId="0" fontId="19" fillId="0" borderId="19" xfId="0" applyFont="1" applyBorder="1" applyAlignment="1">
      <alignment/>
    </xf>
    <xf numFmtId="0" fontId="23" fillId="0" borderId="19" xfId="0" applyFont="1" applyBorder="1" applyAlignment="1">
      <alignment vertical="center"/>
    </xf>
    <xf numFmtId="0" fontId="82" fillId="0" borderId="19" xfId="0" applyFont="1" applyBorder="1" applyAlignment="1">
      <alignment vertical="center"/>
    </xf>
    <xf numFmtId="0" fontId="24" fillId="0" borderId="20" xfId="0" applyFont="1" applyBorder="1" applyAlignment="1">
      <alignment horizontal="center" vertical="center"/>
    </xf>
  </cellXfs>
  <cellStyles count="89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好" xfId="65"/>
    <cellStyle name="好 2" xfId="66"/>
    <cellStyle name="汇总" xfId="67"/>
    <cellStyle name="汇总 2" xfId="68"/>
    <cellStyle name="Currency" xfId="69"/>
    <cellStyle name="Currency [0]" xfId="70"/>
    <cellStyle name="计算" xfId="71"/>
    <cellStyle name="计算 2" xfId="72"/>
    <cellStyle name="检查单元格" xfId="73"/>
    <cellStyle name="检查单元格 2" xfId="74"/>
    <cellStyle name="解释性文本" xfId="75"/>
    <cellStyle name="解释性文本 2" xfId="76"/>
    <cellStyle name="警告文本" xfId="77"/>
    <cellStyle name="警告文本 2" xfId="78"/>
    <cellStyle name="链接单元格" xfId="79"/>
    <cellStyle name="链接单元格 2" xfId="80"/>
    <cellStyle name="Comma" xfId="81"/>
    <cellStyle name="Comma [0]" xfId="82"/>
    <cellStyle name="强调文字颜色 1" xfId="83"/>
    <cellStyle name="强调文字颜色 1 2" xfId="84"/>
    <cellStyle name="强调文字颜色 2" xfId="85"/>
    <cellStyle name="强调文字颜色 2 2" xfId="86"/>
    <cellStyle name="强调文字颜色 3" xfId="87"/>
    <cellStyle name="强调文字颜色 3 2" xfId="88"/>
    <cellStyle name="强调文字颜色 4" xfId="89"/>
    <cellStyle name="强调文字颜色 4 2" xfId="90"/>
    <cellStyle name="强调文字颜色 5" xfId="91"/>
    <cellStyle name="强调文字颜色 5 2" xfId="92"/>
    <cellStyle name="强调文字颜色 6" xfId="93"/>
    <cellStyle name="强调文字颜色 6 2" xfId="94"/>
    <cellStyle name="适中" xfId="95"/>
    <cellStyle name="适中 2" xfId="96"/>
    <cellStyle name="输出" xfId="97"/>
    <cellStyle name="输出 2" xfId="98"/>
    <cellStyle name="输入" xfId="99"/>
    <cellStyle name="输入 2" xfId="100"/>
    <cellStyle name="注释" xfId="101"/>
    <cellStyle name="注释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2" sqref="A2:Z2"/>
    </sheetView>
  </sheetViews>
  <sheetFormatPr defaultColWidth="9.140625" defaultRowHeight="15"/>
  <cols>
    <col min="1" max="1" width="17.28125" style="5" customWidth="1"/>
    <col min="2" max="2" width="7.7109375" style="0" customWidth="1"/>
    <col min="3" max="3" width="2.421875" style="0" customWidth="1"/>
    <col min="4" max="4" width="24.28125" style="0" customWidth="1"/>
    <col min="5" max="5" width="6.7109375" style="0" customWidth="1"/>
    <col min="6" max="6" width="5.00390625" style="0" hidden="1" customWidth="1"/>
    <col min="7" max="7" width="4.00390625" style="0" hidden="1" customWidth="1"/>
    <col min="8" max="8" width="4.140625" style="0" hidden="1" customWidth="1"/>
    <col min="9" max="9" width="5.00390625" style="0" hidden="1" customWidth="1"/>
    <col min="10" max="10" width="4.421875" style="0" hidden="1" customWidth="1"/>
    <col min="11" max="11" width="5.421875" style="0" hidden="1" customWidth="1"/>
    <col min="12" max="12" width="5.57421875" style="8" hidden="1" customWidth="1"/>
    <col min="13" max="13" width="4.421875" style="8" hidden="1" customWidth="1"/>
    <col min="14" max="14" width="5.8515625" style="5" hidden="1" customWidth="1"/>
    <col min="15" max="15" width="7.421875" style="4" hidden="1" customWidth="1"/>
    <col min="16" max="16" width="4.57421875" style="9" hidden="1" customWidth="1"/>
    <col min="17" max="17" width="6.421875" style="6" hidden="1" customWidth="1"/>
    <col min="18" max="18" width="7.28125" style="0" hidden="1" customWidth="1"/>
    <col min="19" max="19" width="7.421875" style="0" customWidth="1"/>
    <col min="20" max="20" width="4.7109375" style="0" customWidth="1"/>
    <col min="21" max="21" width="5.57421875" style="11" customWidth="1"/>
    <col min="22" max="22" width="5.140625" style="11" customWidth="1"/>
    <col min="23" max="23" width="7.7109375" style="11" customWidth="1"/>
    <col min="24" max="24" width="14.00390625" style="40" customWidth="1"/>
    <col min="25" max="25" width="6.8515625" style="0" customWidth="1"/>
    <col min="26" max="26" width="5.8515625" style="0" customWidth="1"/>
  </cols>
  <sheetData>
    <row r="1" spans="1:26" ht="21" customHeight="1">
      <c r="A1" s="97" t="s">
        <v>136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</row>
    <row r="2" spans="1:26" ht="31.5" customHeight="1">
      <c r="A2" s="13" t="s">
        <v>56</v>
      </c>
      <c r="B2" s="13" t="s">
        <v>57</v>
      </c>
      <c r="C2" s="13" t="s">
        <v>58</v>
      </c>
      <c r="D2" s="14" t="s">
        <v>59</v>
      </c>
      <c r="E2" s="13" t="s">
        <v>60</v>
      </c>
      <c r="F2" s="7" t="s">
        <v>61</v>
      </c>
      <c r="G2" s="2" t="s">
        <v>62</v>
      </c>
      <c r="H2" s="1" t="s">
        <v>63</v>
      </c>
      <c r="I2" s="1" t="s">
        <v>64</v>
      </c>
      <c r="J2" s="3" t="s">
        <v>65</v>
      </c>
      <c r="K2" s="3" t="s">
        <v>66</v>
      </c>
      <c r="L2" s="13" t="s">
        <v>67</v>
      </c>
      <c r="M2" s="13" t="s">
        <v>68</v>
      </c>
      <c r="N2" s="16" t="s">
        <v>23</v>
      </c>
      <c r="O2" s="17" t="s">
        <v>22</v>
      </c>
      <c r="P2" s="18" t="s">
        <v>75</v>
      </c>
      <c r="Q2" s="17" t="s">
        <v>76</v>
      </c>
      <c r="R2" s="17" t="s">
        <v>77</v>
      </c>
      <c r="S2" s="17" t="s">
        <v>78</v>
      </c>
      <c r="T2" s="17" t="s">
        <v>80</v>
      </c>
      <c r="U2" s="17" t="s">
        <v>79</v>
      </c>
      <c r="V2" s="17" t="s">
        <v>83</v>
      </c>
      <c r="W2" s="17" t="s">
        <v>82</v>
      </c>
      <c r="X2" s="37" t="s">
        <v>88</v>
      </c>
      <c r="Y2" s="21" t="s">
        <v>90</v>
      </c>
      <c r="Z2" s="36" t="s">
        <v>92</v>
      </c>
    </row>
    <row r="3" spans="1:26" s="84" customFormat="1" ht="12.75" customHeight="1">
      <c r="A3" s="70" t="s">
        <v>28</v>
      </c>
      <c r="B3" s="71" t="s">
        <v>29</v>
      </c>
      <c r="C3" s="71" t="s">
        <v>69</v>
      </c>
      <c r="D3" s="72" t="s">
        <v>19</v>
      </c>
      <c r="E3" s="74" t="s">
        <v>27</v>
      </c>
      <c r="F3" s="48">
        <v>86</v>
      </c>
      <c r="G3" s="76">
        <v>64</v>
      </c>
      <c r="H3" s="73"/>
      <c r="I3" s="73">
        <f aca="true" t="shared" si="0" ref="I3:I17">F3*50%+G3*30%</f>
        <v>62.2</v>
      </c>
      <c r="J3" s="12"/>
      <c r="K3" s="12"/>
      <c r="L3" s="77">
        <f aca="true" t="shared" si="1" ref="L3:L25">I3+J3</f>
        <v>62.2</v>
      </c>
      <c r="M3" s="77">
        <v>28</v>
      </c>
      <c r="N3" s="74" t="s">
        <v>108</v>
      </c>
      <c r="O3" s="78">
        <v>41104</v>
      </c>
      <c r="P3" s="79" t="s">
        <v>109</v>
      </c>
      <c r="Q3" s="80">
        <v>84.76</v>
      </c>
      <c r="R3" s="81">
        <f aca="true" t="shared" si="2" ref="R3:R25">Q3*0.2</f>
        <v>16.952</v>
      </c>
      <c r="S3" s="81">
        <f aca="true" t="shared" si="3" ref="S3:S25">L3+R3</f>
        <v>79.152</v>
      </c>
      <c r="T3" s="81">
        <v>21</v>
      </c>
      <c r="U3" s="82" t="s">
        <v>110</v>
      </c>
      <c r="V3" s="82">
        <v>97</v>
      </c>
      <c r="W3" s="83">
        <v>41110</v>
      </c>
      <c r="X3" s="82" t="s">
        <v>111</v>
      </c>
      <c r="Y3" s="82"/>
      <c r="Z3" s="82"/>
    </row>
    <row r="4" spans="1:26" s="35" customFormat="1" ht="12.75" customHeight="1">
      <c r="A4" s="23" t="s">
        <v>41</v>
      </c>
      <c r="B4" s="24" t="s">
        <v>42</v>
      </c>
      <c r="C4" s="24" t="s">
        <v>70</v>
      </c>
      <c r="D4" s="25" t="s">
        <v>20</v>
      </c>
      <c r="E4" s="26" t="s">
        <v>40</v>
      </c>
      <c r="F4" s="27">
        <v>41</v>
      </c>
      <c r="G4" s="28">
        <v>57</v>
      </c>
      <c r="H4" s="26"/>
      <c r="I4" s="26">
        <f t="shared" si="0"/>
        <v>37.599999999999994</v>
      </c>
      <c r="J4" s="29"/>
      <c r="K4" s="29"/>
      <c r="L4" s="30">
        <f t="shared" si="1"/>
        <v>37.599999999999994</v>
      </c>
      <c r="M4" s="30">
        <v>8</v>
      </c>
      <c r="N4" s="15" t="s">
        <v>84</v>
      </c>
      <c r="O4" s="19">
        <v>41104</v>
      </c>
      <c r="P4" s="20" t="s">
        <v>85</v>
      </c>
      <c r="Q4" s="31">
        <v>86</v>
      </c>
      <c r="R4" s="32">
        <f t="shared" si="2"/>
        <v>17.2</v>
      </c>
      <c r="S4" s="32">
        <f t="shared" si="3"/>
        <v>54.8</v>
      </c>
      <c r="T4" s="32">
        <v>6</v>
      </c>
      <c r="U4" s="33" t="s">
        <v>81</v>
      </c>
      <c r="V4" s="33">
        <v>149</v>
      </c>
      <c r="W4" s="34">
        <v>41110</v>
      </c>
      <c r="X4" s="39" t="s">
        <v>97</v>
      </c>
      <c r="Y4" s="39"/>
      <c r="Z4" s="33"/>
    </row>
    <row r="5" spans="1:26" s="67" customFormat="1" ht="12.75" customHeight="1">
      <c r="A5" s="68" t="s">
        <v>43</v>
      </c>
      <c r="B5" s="54" t="s">
        <v>44</v>
      </c>
      <c r="C5" s="54" t="s">
        <v>69</v>
      </c>
      <c r="D5" s="56" t="s">
        <v>20</v>
      </c>
      <c r="E5" s="54" t="s">
        <v>40</v>
      </c>
      <c r="F5" s="69">
        <v>23</v>
      </c>
      <c r="G5" s="58">
        <v>35</v>
      </c>
      <c r="H5" s="55"/>
      <c r="I5" s="55">
        <f t="shared" si="0"/>
        <v>22</v>
      </c>
      <c r="J5" s="10"/>
      <c r="K5" s="10"/>
      <c r="L5" s="59">
        <f t="shared" si="1"/>
        <v>22</v>
      </c>
      <c r="M5" s="59">
        <v>12</v>
      </c>
      <c r="N5" s="54" t="s">
        <v>120</v>
      </c>
      <c r="O5" s="60">
        <v>41104</v>
      </c>
      <c r="P5" s="61" t="s">
        <v>121</v>
      </c>
      <c r="Q5" s="62">
        <v>81</v>
      </c>
      <c r="R5" s="63">
        <f t="shared" si="2"/>
        <v>16.2</v>
      </c>
      <c r="S5" s="63">
        <f t="shared" si="3"/>
        <v>38.2</v>
      </c>
      <c r="T5" s="63">
        <v>10</v>
      </c>
      <c r="U5" s="64"/>
      <c r="V5" s="64"/>
      <c r="W5" s="64"/>
      <c r="X5" s="64" t="s">
        <v>122</v>
      </c>
      <c r="Y5" s="66"/>
      <c r="Z5" s="66"/>
    </row>
    <row r="6" spans="1:26" s="84" customFormat="1" ht="12.75" customHeight="1">
      <c r="A6" s="70" t="s">
        <v>46</v>
      </c>
      <c r="B6" s="71" t="s">
        <v>47</v>
      </c>
      <c r="C6" s="71" t="s">
        <v>69</v>
      </c>
      <c r="D6" s="72" t="s">
        <v>21</v>
      </c>
      <c r="E6" s="74" t="s">
        <v>45</v>
      </c>
      <c r="F6" s="48">
        <v>56</v>
      </c>
      <c r="G6" s="76">
        <v>62</v>
      </c>
      <c r="H6" s="73"/>
      <c r="I6" s="73">
        <f t="shared" si="0"/>
        <v>46.599999999999994</v>
      </c>
      <c r="J6" s="12"/>
      <c r="K6" s="12"/>
      <c r="L6" s="77">
        <f t="shared" si="1"/>
        <v>46.599999999999994</v>
      </c>
      <c r="M6" s="77">
        <v>10</v>
      </c>
      <c r="N6" s="74" t="s">
        <v>112</v>
      </c>
      <c r="O6" s="78">
        <v>41104</v>
      </c>
      <c r="P6" s="79" t="s">
        <v>113</v>
      </c>
      <c r="Q6" s="80">
        <v>80.6</v>
      </c>
      <c r="R6" s="81">
        <f t="shared" si="2"/>
        <v>16.12</v>
      </c>
      <c r="S6" s="81">
        <f t="shared" si="3"/>
        <v>62.72</v>
      </c>
      <c r="T6" s="81">
        <v>9</v>
      </c>
      <c r="U6" s="82" t="s">
        <v>114</v>
      </c>
      <c r="V6" s="82">
        <v>169</v>
      </c>
      <c r="W6" s="83">
        <v>41110</v>
      </c>
      <c r="X6" s="82" t="s">
        <v>111</v>
      </c>
      <c r="Y6" s="82"/>
      <c r="Z6" s="82"/>
    </row>
    <row r="7" spans="1:26" s="67" customFormat="1" ht="12.75" customHeight="1">
      <c r="A7" s="68" t="s">
        <v>48</v>
      </c>
      <c r="B7" s="54" t="s">
        <v>49</v>
      </c>
      <c r="C7" s="54" t="s">
        <v>69</v>
      </c>
      <c r="D7" s="56" t="s">
        <v>21</v>
      </c>
      <c r="E7" s="54" t="s">
        <v>45</v>
      </c>
      <c r="F7" s="57">
        <v>53</v>
      </c>
      <c r="G7" s="58">
        <v>48</v>
      </c>
      <c r="H7" s="55"/>
      <c r="I7" s="55">
        <f t="shared" si="0"/>
        <v>40.9</v>
      </c>
      <c r="J7" s="10"/>
      <c r="K7" s="10"/>
      <c r="L7" s="59">
        <f t="shared" si="1"/>
        <v>40.9</v>
      </c>
      <c r="M7" s="59">
        <v>14</v>
      </c>
      <c r="N7" s="54" t="s">
        <v>115</v>
      </c>
      <c r="O7" s="60">
        <v>41104</v>
      </c>
      <c r="P7" s="61" t="s">
        <v>116</v>
      </c>
      <c r="Q7" s="62">
        <v>82.8</v>
      </c>
      <c r="R7" s="63">
        <f t="shared" si="2"/>
        <v>16.56</v>
      </c>
      <c r="S7" s="63">
        <f t="shared" si="3"/>
        <v>57.459999999999994</v>
      </c>
      <c r="T7" s="63">
        <v>12</v>
      </c>
      <c r="U7" s="64"/>
      <c r="V7" s="64"/>
      <c r="W7" s="64"/>
      <c r="X7" s="64" t="s">
        <v>117</v>
      </c>
      <c r="Y7" s="66"/>
      <c r="Z7" s="66"/>
    </row>
    <row r="8" spans="1:26" s="35" customFormat="1" ht="12.75" customHeight="1">
      <c r="A8" s="23" t="s">
        <v>4</v>
      </c>
      <c r="B8" s="24" t="s">
        <v>5</v>
      </c>
      <c r="C8" s="24" t="s">
        <v>70</v>
      </c>
      <c r="D8" s="25" t="s">
        <v>2</v>
      </c>
      <c r="E8" s="26" t="s">
        <v>3</v>
      </c>
      <c r="F8" s="30">
        <v>71</v>
      </c>
      <c r="G8" s="28">
        <v>39</v>
      </c>
      <c r="H8" s="26"/>
      <c r="I8" s="26">
        <f t="shared" si="0"/>
        <v>47.2</v>
      </c>
      <c r="J8" s="29"/>
      <c r="K8" s="29"/>
      <c r="L8" s="30">
        <f t="shared" si="1"/>
        <v>47.2</v>
      </c>
      <c r="M8" s="30">
        <v>4</v>
      </c>
      <c r="N8" s="15" t="s">
        <v>25</v>
      </c>
      <c r="O8" s="19">
        <v>41104</v>
      </c>
      <c r="P8" s="20" t="s">
        <v>72</v>
      </c>
      <c r="Q8" s="31">
        <v>86</v>
      </c>
      <c r="R8" s="32">
        <f t="shared" si="2"/>
        <v>17.2</v>
      </c>
      <c r="S8" s="32">
        <f t="shared" si="3"/>
        <v>64.4</v>
      </c>
      <c r="T8" s="32">
        <v>3</v>
      </c>
      <c r="U8" s="33" t="s">
        <v>81</v>
      </c>
      <c r="V8" s="33">
        <v>271</v>
      </c>
      <c r="W8" s="34">
        <v>41111</v>
      </c>
      <c r="X8" s="39"/>
      <c r="Y8" s="39" t="s">
        <v>118</v>
      </c>
      <c r="Z8" s="33"/>
    </row>
    <row r="9" spans="1:26" s="35" customFormat="1" ht="12.75" customHeight="1">
      <c r="A9" s="23" t="s">
        <v>6</v>
      </c>
      <c r="B9" s="24" t="s">
        <v>7</v>
      </c>
      <c r="C9" s="24" t="s">
        <v>69</v>
      </c>
      <c r="D9" s="25" t="s">
        <v>2</v>
      </c>
      <c r="E9" s="26" t="s">
        <v>3</v>
      </c>
      <c r="F9" s="30">
        <v>63</v>
      </c>
      <c r="G9" s="28">
        <v>36</v>
      </c>
      <c r="H9" s="26"/>
      <c r="I9" s="26">
        <f t="shared" si="0"/>
        <v>42.3</v>
      </c>
      <c r="J9" s="29"/>
      <c r="K9" s="29"/>
      <c r="L9" s="30">
        <f t="shared" si="1"/>
        <v>42.3</v>
      </c>
      <c r="M9" s="30">
        <v>25</v>
      </c>
      <c r="N9" s="15" t="s">
        <v>25</v>
      </c>
      <c r="O9" s="19">
        <v>41104</v>
      </c>
      <c r="P9" s="20" t="s">
        <v>71</v>
      </c>
      <c r="Q9" s="31">
        <v>85.4</v>
      </c>
      <c r="R9" s="32">
        <f t="shared" si="2"/>
        <v>17.080000000000002</v>
      </c>
      <c r="S9" s="32">
        <f t="shared" si="3"/>
        <v>59.379999999999995</v>
      </c>
      <c r="T9" s="32">
        <v>19</v>
      </c>
      <c r="U9" s="33" t="s">
        <v>81</v>
      </c>
      <c r="V9" s="33">
        <v>287</v>
      </c>
      <c r="W9" s="34">
        <v>41111</v>
      </c>
      <c r="X9" s="39"/>
      <c r="Y9" s="39" t="s">
        <v>118</v>
      </c>
      <c r="Z9" s="33"/>
    </row>
    <row r="10" spans="1:26" s="35" customFormat="1" ht="12.75" customHeight="1">
      <c r="A10" s="23" t="s">
        <v>133</v>
      </c>
      <c r="B10" s="24" t="s">
        <v>134</v>
      </c>
      <c r="C10" s="24" t="s">
        <v>70</v>
      </c>
      <c r="D10" s="25" t="s">
        <v>2</v>
      </c>
      <c r="E10" s="26" t="s">
        <v>3</v>
      </c>
      <c r="F10" s="30">
        <v>38</v>
      </c>
      <c r="G10" s="28">
        <v>36</v>
      </c>
      <c r="H10" s="26"/>
      <c r="I10" s="26">
        <f t="shared" si="0"/>
        <v>29.799999999999997</v>
      </c>
      <c r="J10" s="29">
        <v>6</v>
      </c>
      <c r="K10" s="86" t="s">
        <v>135</v>
      </c>
      <c r="L10" s="30">
        <f t="shared" si="1"/>
        <v>35.8</v>
      </c>
      <c r="M10" s="30">
        <v>117</v>
      </c>
      <c r="N10" s="87" t="s">
        <v>25</v>
      </c>
      <c r="O10" s="88">
        <v>41105</v>
      </c>
      <c r="P10" s="89" t="s">
        <v>113</v>
      </c>
      <c r="Q10" s="31">
        <v>85.4</v>
      </c>
      <c r="R10" s="32">
        <f t="shared" si="2"/>
        <v>17.080000000000002</v>
      </c>
      <c r="S10" s="32">
        <f t="shared" si="3"/>
        <v>52.879999999999995</v>
      </c>
      <c r="T10" s="32">
        <v>91</v>
      </c>
      <c r="U10" s="39" t="s">
        <v>81</v>
      </c>
      <c r="V10" s="39">
        <v>359</v>
      </c>
      <c r="W10" s="34">
        <v>41111</v>
      </c>
      <c r="X10" s="39"/>
      <c r="Y10" s="39" t="s">
        <v>119</v>
      </c>
      <c r="Z10" s="39" t="s">
        <v>132</v>
      </c>
    </row>
    <row r="11" spans="1:26" s="84" customFormat="1" ht="12.75" customHeight="1">
      <c r="A11" s="85" t="s">
        <v>137</v>
      </c>
      <c r="B11" s="74" t="s">
        <v>138</v>
      </c>
      <c r="C11" s="74" t="s">
        <v>70</v>
      </c>
      <c r="D11" s="72" t="s">
        <v>2</v>
      </c>
      <c r="E11" s="74" t="s">
        <v>3</v>
      </c>
      <c r="F11" s="90">
        <v>46</v>
      </c>
      <c r="G11" s="91">
        <v>41</v>
      </c>
      <c r="H11" s="92"/>
      <c r="I11" s="92">
        <f>F11*50%+G11*30%</f>
        <v>35.3</v>
      </c>
      <c r="J11" s="93"/>
      <c r="K11" s="93"/>
      <c r="L11" s="94">
        <f>I11+J11</f>
        <v>35.3</v>
      </c>
      <c r="M11" s="94">
        <v>131</v>
      </c>
      <c r="N11" s="87" t="s">
        <v>139</v>
      </c>
      <c r="O11" s="88">
        <v>41105</v>
      </c>
      <c r="P11" s="89" t="s">
        <v>140</v>
      </c>
      <c r="Q11" s="95">
        <v>84</v>
      </c>
      <c r="R11" s="96">
        <f>Q11*0.2</f>
        <v>16.8</v>
      </c>
      <c r="S11" s="81">
        <f>L11+R11</f>
        <v>52.099999999999994</v>
      </c>
      <c r="T11" s="81">
        <v>104</v>
      </c>
      <c r="U11" s="82"/>
      <c r="V11" s="82"/>
      <c r="W11" s="82"/>
      <c r="X11" s="82" t="s">
        <v>141</v>
      </c>
      <c r="Y11" s="22"/>
      <c r="Z11" s="22"/>
    </row>
    <row r="12" spans="1:26" s="35" customFormat="1" ht="12.75" customHeight="1">
      <c r="A12" s="85" t="s">
        <v>142</v>
      </c>
      <c r="B12" s="74" t="s">
        <v>143</v>
      </c>
      <c r="C12" s="74" t="s">
        <v>70</v>
      </c>
      <c r="D12" s="72" t="s">
        <v>2</v>
      </c>
      <c r="E12" s="74" t="s">
        <v>3</v>
      </c>
      <c r="F12" s="48">
        <v>43</v>
      </c>
      <c r="G12" s="76">
        <v>46</v>
      </c>
      <c r="H12" s="73"/>
      <c r="I12" s="73">
        <f>F12*50%+G12*30%</f>
        <v>35.3</v>
      </c>
      <c r="J12" s="12"/>
      <c r="K12" s="12"/>
      <c r="L12" s="77">
        <f>I12+J12</f>
        <v>35.3</v>
      </c>
      <c r="M12" s="77">
        <v>132</v>
      </c>
      <c r="N12" s="74" t="s">
        <v>25</v>
      </c>
      <c r="O12" s="78">
        <v>41105</v>
      </c>
      <c r="P12" s="79" t="s">
        <v>144</v>
      </c>
      <c r="Q12" s="80">
        <v>83.8</v>
      </c>
      <c r="R12" s="81">
        <f>Q12*0.2</f>
        <v>16.76</v>
      </c>
      <c r="S12" s="81">
        <f>L12+R12</f>
        <v>52.06</v>
      </c>
      <c r="T12" s="81">
        <v>107</v>
      </c>
      <c r="U12" s="82"/>
      <c r="V12" s="82"/>
      <c r="W12" s="82"/>
      <c r="X12" s="82" t="s">
        <v>141</v>
      </c>
      <c r="Y12" s="39"/>
      <c r="Z12" s="39"/>
    </row>
    <row r="13" spans="1:26" s="67" customFormat="1" ht="12.75" customHeight="1">
      <c r="A13" s="68" t="s">
        <v>10</v>
      </c>
      <c r="B13" s="54" t="s">
        <v>11</v>
      </c>
      <c r="C13" s="54" t="s">
        <v>69</v>
      </c>
      <c r="D13" s="56" t="s">
        <v>2</v>
      </c>
      <c r="E13" s="54" t="s">
        <v>3</v>
      </c>
      <c r="F13" s="57">
        <v>40</v>
      </c>
      <c r="G13" s="58">
        <v>51</v>
      </c>
      <c r="H13" s="55"/>
      <c r="I13" s="55">
        <f t="shared" si="0"/>
        <v>35.3</v>
      </c>
      <c r="J13" s="10"/>
      <c r="K13" s="10"/>
      <c r="L13" s="59">
        <f t="shared" si="1"/>
        <v>35.3</v>
      </c>
      <c r="M13" s="59">
        <v>133</v>
      </c>
      <c r="N13" s="54" t="s">
        <v>123</v>
      </c>
      <c r="O13" s="60">
        <v>41105</v>
      </c>
      <c r="P13" s="61" t="s">
        <v>124</v>
      </c>
      <c r="Q13" s="63">
        <v>83.6</v>
      </c>
      <c r="R13" s="63">
        <f t="shared" si="2"/>
        <v>16.72</v>
      </c>
      <c r="S13" s="63">
        <f t="shared" si="3"/>
        <v>52.019999999999996</v>
      </c>
      <c r="T13" s="63">
        <v>108</v>
      </c>
      <c r="U13" s="64"/>
      <c r="V13" s="64"/>
      <c r="W13" s="64"/>
      <c r="X13" s="64" t="s">
        <v>125</v>
      </c>
      <c r="Y13" s="66"/>
      <c r="Z13" s="66"/>
    </row>
    <row r="14" spans="1:26" s="67" customFormat="1" ht="12.75" customHeight="1">
      <c r="A14" s="85" t="s">
        <v>8</v>
      </c>
      <c r="B14" s="74" t="s">
        <v>9</v>
      </c>
      <c r="C14" s="74" t="s">
        <v>69</v>
      </c>
      <c r="D14" s="72" t="s">
        <v>2</v>
      </c>
      <c r="E14" s="74" t="s">
        <v>3</v>
      </c>
      <c r="F14" s="48">
        <v>49</v>
      </c>
      <c r="G14" s="76">
        <v>36</v>
      </c>
      <c r="H14" s="73"/>
      <c r="I14" s="73">
        <f t="shared" si="0"/>
        <v>35.3</v>
      </c>
      <c r="J14" s="12"/>
      <c r="K14" s="12"/>
      <c r="L14" s="77">
        <f t="shared" si="1"/>
        <v>35.3</v>
      </c>
      <c r="M14" s="77">
        <v>129</v>
      </c>
      <c r="N14" s="74" t="s">
        <v>126</v>
      </c>
      <c r="O14" s="78">
        <v>41105</v>
      </c>
      <c r="P14" s="79" t="s">
        <v>127</v>
      </c>
      <c r="Q14" s="80">
        <v>82.2</v>
      </c>
      <c r="R14" s="81">
        <f t="shared" si="2"/>
        <v>16.44</v>
      </c>
      <c r="S14" s="81">
        <f t="shared" si="3"/>
        <v>51.739999999999995</v>
      </c>
      <c r="T14" s="81">
        <v>109</v>
      </c>
      <c r="U14" s="82"/>
      <c r="V14" s="82"/>
      <c r="W14" s="82"/>
      <c r="X14" s="82" t="s">
        <v>141</v>
      </c>
      <c r="Y14" s="66"/>
      <c r="Z14" s="66"/>
    </row>
    <row r="15" spans="1:26" s="46" customFormat="1" ht="12.75" customHeight="1">
      <c r="A15" s="68" t="s">
        <v>12</v>
      </c>
      <c r="B15" s="54" t="s">
        <v>13</v>
      </c>
      <c r="C15" s="54" t="s">
        <v>70</v>
      </c>
      <c r="D15" s="56" t="s">
        <v>2</v>
      </c>
      <c r="E15" s="54" t="s">
        <v>3</v>
      </c>
      <c r="F15" s="57">
        <v>47</v>
      </c>
      <c r="G15" s="58">
        <v>39</v>
      </c>
      <c r="H15" s="55"/>
      <c r="I15" s="55">
        <f t="shared" si="0"/>
        <v>35.2</v>
      </c>
      <c r="J15" s="10"/>
      <c r="K15" s="10"/>
      <c r="L15" s="59">
        <f t="shared" si="1"/>
        <v>35.2</v>
      </c>
      <c r="M15" s="59">
        <v>137</v>
      </c>
      <c r="N15" s="54" t="s">
        <v>128</v>
      </c>
      <c r="O15" s="60">
        <v>41105</v>
      </c>
      <c r="P15" s="61" t="s">
        <v>129</v>
      </c>
      <c r="Q15" s="62">
        <v>82.2</v>
      </c>
      <c r="R15" s="63">
        <f t="shared" si="2"/>
        <v>16.44</v>
      </c>
      <c r="S15" s="63">
        <f t="shared" si="3"/>
        <v>51.64</v>
      </c>
      <c r="T15" s="63">
        <v>110</v>
      </c>
      <c r="U15" s="64"/>
      <c r="V15" s="64"/>
      <c r="W15" s="64"/>
      <c r="X15" s="64" t="s">
        <v>125</v>
      </c>
      <c r="Y15" s="38"/>
      <c r="Z15" s="38"/>
    </row>
    <row r="16" spans="1:26" s="67" customFormat="1" ht="12.75" customHeight="1">
      <c r="A16" s="68" t="s">
        <v>145</v>
      </c>
      <c r="B16" s="54" t="s">
        <v>146</v>
      </c>
      <c r="C16" s="54" t="s">
        <v>70</v>
      </c>
      <c r="D16" s="56" t="s">
        <v>2</v>
      </c>
      <c r="E16" s="54" t="s">
        <v>3</v>
      </c>
      <c r="F16" s="90">
        <v>44</v>
      </c>
      <c r="G16" s="91">
        <v>43</v>
      </c>
      <c r="H16" s="92"/>
      <c r="I16" s="92">
        <f t="shared" si="0"/>
        <v>34.9</v>
      </c>
      <c r="J16" s="93"/>
      <c r="K16" s="93"/>
      <c r="L16" s="94">
        <f t="shared" si="1"/>
        <v>34.9</v>
      </c>
      <c r="M16" s="94">
        <v>146</v>
      </c>
      <c r="N16" s="87" t="s">
        <v>139</v>
      </c>
      <c r="O16" s="88">
        <v>41105</v>
      </c>
      <c r="P16" s="89" t="s">
        <v>147</v>
      </c>
      <c r="Q16" s="95">
        <v>83.6</v>
      </c>
      <c r="R16" s="96">
        <f t="shared" si="2"/>
        <v>16.72</v>
      </c>
      <c r="S16" s="63">
        <f t="shared" si="3"/>
        <v>51.62</v>
      </c>
      <c r="T16" s="63">
        <v>111</v>
      </c>
      <c r="U16" s="64"/>
      <c r="V16" s="64"/>
      <c r="W16" s="64"/>
      <c r="X16" s="64" t="s">
        <v>148</v>
      </c>
      <c r="Y16" s="66"/>
      <c r="Z16" s="66"/>
    </row>
    <row r="17" spans="1:26" s="35" customFormat="1" ht="12.75" customHeight="1">
      <c r="A17" s="68" t="s">
        <v>149</v>
      </c>
      <c r="B17" s="54" t="s">
        <v>150</v>
      </c>
      <c r="C17" s="54" t="s">
        <v>70</v>
      </c>
      <c r="D17" s="56" t="s">
        <v>2</v>
      </c>
      <c r="E17" s="54" t="s">
        <v>3</v>
      </c>
      <c r="F17" s="90">
        <v>43</v>
      </c>
      <c r="G17" s="91">
        <v>45</v>
      </c>
      <c r="H17" s="92"/>
      <c r="I17" s="92">
        <f t="shared" si="0"/>
        <v>35</v>
      </c>
      <c r="J17" s="93"/>
      <c r="K17" s="93"/>
      <c r="L17" s="94">
        <f t="shared" si="1"/>
        <v>35</v>
      </c>
      <c r="M17" s="94">
        <v>144</v>
      </c>
      <c r="N17" s="87" t="s">
        <v>139</v>
      </c>
      <c r="O17" s="88">
        <v>41105</v>
      </c>
      <c r="P17" s="89" t="s">
        <v>151</v>
      </c>
      <c r="Q17" s="95">
        <v>83</v>
      </c>
      <c r="R17" s="96">
        <f t="shared" si="2"/>
        <v>16.6</v>
      </c>
      <c r="S17" s="63">
        <f t="shared" si="3"/>
        <v>51.6</v>
      </c>
      <c r="T17" s="63">
        <v>112</v>
      </c>
      <c r="U17" s="64"/>
      <c r="V17" s="64"/>
      <c r="W17" s="64"/>
      <c r="X17" s="64" t="s">
        <v>148</v>
      </c>
      <c r="Y17" s="39"/>
      <c r="Z17" s="33"/>
    </row>
    <row r="18" spans="1:26" s="84" customFormat="1" ht="12.75" customHeight="1">
      <c r="A18" s="23" t="s">
        <v>15</v>
      </c>
      <c r="B18" s="24" t="s">
        <v>16</v>
      </c>
      <c r="C18" s="24" t="s">
        <v>69</v>
      </c>
      <c r="D18" s="25" t="s">
        <v>50</v>
      </c>
      <c r="E18" s="26" t="s">
        <v>14</v>
      </c>
      <c r="F18" s="30">
        <v>76</v>
      </c>
      <c r="G18" s="28">
        <v>71</v>
      </c>
      <c r="H18" s="26">
        <v>8</v>
      </c>
      <c r="I18" s="26">
        <f>F18*40%+G18*30%+H18*10%</f>
        <v>52.5</v>
      </c>
      <c r="J18" s="29"/>
      <c r="K18" s="29"/>
      <c r="L18" s="30">
        <f t="shared" si="1"/>
        <v>52.5</v>
      </c>
      <c r="M18" s="30">
        <v>21</v>
      </c>
      <c r="N18" s="15" t="s">
        <v>24</v>
      </c>
      <c r="O18" s="19">
        <v>41105</v>
      </c>
      <c r="P18" s="20" t="s">
        <v>74</v>
      </c>
      <c r="Q18" s="31">
        <v>84.4</v>
      </c>
      <c r="R18" s="32">
        <f t="shared" si="2"/>
        <v>16.880000000000003</v>
      </c>
      <c r="S18" s="32">
        <f t="shared" si="3"/>
        <v>69.38</v>
      </c>
      <c r="T18" s="32">
        <v>21</v>
      </c>
      <c r="U18" s="33" t="s">
        <v>81</v>
      </c>
      <c r="V18" s="33">
        <v>387</v>
      </c>
      <c r="W18" s="34">
        <v>41112</v>
      </c>
      <c r="X18" s="39"/>
      <c r="Y18" s="39" t="s">
        <v>119</v>
      </c>
      <c r="Z18" s="39" t="s">
        <v>132</v>
      </c>
    </row>
    <row r="19" spans="1:26" s="67" customFormat="1" ht="12.75" customHeight="1">
      <c r="A19" s="70" t="s">
        <v>53</v>
      </c>
      <c r="B19" s="41" t="s">
        <v>54</v>
      </c>
      <c r="C19" s="41" t="s">
        <v>69</v>
      </c>
      <c r="D19" s="42" t="s">
        <v>51</v>
      </c>
      <c r="E19" s="43" t="s">
        <v>52</v>
      </c>
      <c r="F19" s="48">
        <v>66</v>
      </c>
      <c r="G19" s="49">
        <v>65</v>
      </c>
      <c r="H19" s="47">
        <v>14</v>
      </c>
      <c r="I19" s="47">
        <f>F19*40%+G19*30%+H19*10%</f>
        <v>47.300000000000004</v>
      </c>
      <c r="J19" s="12"/>
      <c r="K19" s="12"/>
      <c r="L19" s="50">
        <f t="shared" si="1"/>
        <v>47.300000000000004</v>
      </c>
      <c r="M19" s="50">
        <v>20</v>
      </c>
      <c r="N19" s="43" t="s">
        <v>94</v>
      </c>
      <c r="O19" s="51">
        <v>41105</v>
      </c>
      <c r="P19" s="52" t="s">
        <v>95</v>
      </c>
      <c r="Q19" s="53">
        <v>82.6</v>
      </c>
      <c r="R19" s="44">
        <f t="shared" si="2"/>
        <v>16.52</v>
      </c>
      <c r="S19" s="44">
        <f t="shared" si="3"/>
        <v>63.82000000000001</v>
      </c>
      <c r="T19" s="44">
        <v>17</v>
      </c>
      <c r="U19" s="38" t="s">
        <v>96</v>
      </c>
      <c r="V19" s="38">
        <v>489</v>
      </c>
      <c r="W19" s="45">
        <v>41112</v>
      </c>
      <c r="X19" s="38" t="s">
        <v>97</v>
      </c>
      <c r="Y19" s="66"/>
      <c r="Z19" s="66"/>
    </row>
    <row r="20" spans="1:26" s="67" customFormat="1" ht="12.75" customHeight="1">
      <c r="A20" s="68" t="s">
        <v>55</v>
      </c>
      <c r="B20" s="54" t="s">
        <v>100</v>
      </c>
      <c r="C20" s="54" t="s">
        <v>70</v>
      </c>
      <c r="D20" s="56" t="s">
        <v>51</v>
      </c>
      <c r="E20" s="54" t="s">
        <v>52</v>
      </c>
      <c r="F20" s="57">
        <v>53</v>
      </c>
      <c r="G20" s="58">
        <v>45</v>
      </c>
      <c r="H20" s="55">
        <v>8</v>
      </c>
      <c r="I20" s="55">
        <f>F20*40%+G20*30%+H20*10%</f>
        <v>35.5</v>
      </c>
      <c r="J20" s="10"/>
      <c r="K20" s="10"/>
      <c r="L20" s="59">
        <f t="shared" si="1"/>
        <v>35.5</v>
      </c>
      <c r="M20" s="59">
        <v>110</v>
      </c>
      <c r="N20" s="54" t="s">
        <v>98</v>
      </c>
      <c r="O20" s="60">
        <v>41105</v>
      </c>
      <c r="P20" s="61" t="s">
        <v>99</v>
      </c>
      <c r="Q20" s="62">
        <v>82.2</v>
      </c>
      <c r="R20" s="63">
        <f t="shared" si="2"/>
        <v>16.44</v>
      </c>
      <c r="S20" s="63">
        <f t="shared" si="3"/>
        <v>51.94</v>
      </c>
      <c r="T20" s="63">
        <v>102</v>
      </c>
      <c r="U20" s="64"/>
      <c r="V20" s="64"/>
      <c r="W20" s="64"/>
      <c r="X20" s="65" t="s">
        <v>101</v>
      </c>
      <c r="Y20" s="66"/>
      <c r="Z20" s="66"/>
    </row>
    <row r="21" spans="1:26" s="35" customFormat="1" ht="12.75" customHeight="1">
      <c r="A21" s="23" t="s">
        <v>30</v>
      </c>
      <c r="B21" s="24" t="s">
        <v>31</v>
      </c>
      <c r="C21" s="24" t="s">
        <v>69</v>
      </c>
      <c r="D21" s="25" t="s">
        <v>0</v>
      </c>
      <c r="E21" s="26" t="s">
        <v>1</v>
      </c>
      <c r="F21" s="27">
        <v>60</v>
      </c>
      <c r="G21" s="28">
        <v>38</v>
      </c>
      <c r="H21" s="26"/>
      <c r="I21" s="26">
        <f>F21*50%+G21*30%</f>
        <v>41.4</v>
      </c>
      <c r="J21" s="29"/>
      <c r="K21" s="29"/>
      <c r="L21" s="30">
        <f t="shared" si="1"/>
        <v>41.4</v>
      </c>
      <c r="M21" s="30">
        <v>143</v>
      </c>
      <c r="N21" s="15" t="s">
        <v>26</v>
      </c>
      <c r="O21" s="19">
        <v>41104</v>
      </c>
      <c r="P21" s="20" t="s">
        <v>73</v>
      </c>
      <c r="Q21" s="31">
        <v>83.2</v>
      </c>
      <c r="R21" s="32">
        <f t="shared" si="2"/>
        <v>16.64</v>
      </c>
      <c r="S21" s="32">
        <f t="shared" si="3"/>
        <v>58.04</v>
      </c>
      <c r="T21" s="32">
        <v>109</v>
      </c>
      <c r="U21" s="33" t="s">
        <v>89</v>
      </c>
      <c r="V21" s="33">
        <v>728</v>
      </c>
      <c r="W21" s="34">
        <v>41113</v>
      </c>
      <c r="X21" s="39"/>
      <c r="Y21" s="39" t="s">
        <v>118</v>
      </c>
      <c r="Z21" s="33"/>
    </row>
    <row r="22" spans="1:26" ht="13.5">
      <c r="A22" s="70" t="s">
        <v>32</v>
      </c>
      <c r="B22" s="71" t="s">
        <v>33</v>
      </c>
      <c r="C22" s="71" t="s">
        <v>69</v>
      </c>
      <c r="D22" s="72" t="s">
        <v>0</v>
      </c>
      <c r="E22" s="74" t="s">
        <v>1</v>
      </c>
      <c r="F22" s="75">
        <v>40.5</v>
      </c>
      <c r="G22" s="76">
        <v>49</v>
      </c>
      <c r="H22" s="73"/>
      <c r="I22" s="73">
        <f>F22*50%+G22*30%</f>
        <v>34.95</v>
      </c>
      <c r="J22" s="12"/>
      <c r="K22" s="12"/>
      <c r="L22" s="77">
        <f t="shared" si="1"/>
        <v>34.95</v>
      </c>
      <c r="M22" s="77">
        <v>257</v>
      </c>
      <c r="N22" s="74" t="s">
        <v>105</v>
      </c>
      <c r="O22" s="78">
        <v>41105</v>
      </c>
      <c r="P22" s="79" t="s">
        <v>106</v>
      </c>
      <c r="Q22" s="80">
        <v>83.8</v>
      </c>
      <c r="R22" s="81">
        <f t="shared" si="2"/>
        <v>16.76</v>
      </c>
      <c r="S22" s="81">
        <f t="shared" si="3"/>
        <v>51.71000000000001</v>
      </c>
      <c r="T22" s="81">
        <v>198</v>
      </c>
      <c r="U22" s="82" t="s">
        <v>107</v>
      </c>
      <c r="V22" s="82">
        <v>817</v>
      </c>
      <c r="W22" s="83">
        <v>41114</v>
      </c>
      <c r="X22" s="38" t="s">
        <v>91</v>
      </c>
      <c r="Y22" s="39"/>
      <c r="Z22" s="39"/>
    </row>
    <row r="23" spans="1:26" ht="13.5">
      <c r="A23" s="68" t="s">
        <v>34</v>
      </c>
      <c r="B23" s="54" t="s">
        <v>35</v>
      </c>
      <c r="C23" s="54" t="s">
        <v>69</v>
      </c>
      <c r="D23" s="56" t="s">
        <v>0</v>
      </c>
      <c r="E23" s="54" t="s">
        <v>1</v>
      </c>
      <c r="F23" s="69">
        <v>41.5</v>
      </c>
      <c r="G23" s="58">
        <v>46</v>
      </c>
      <c r="H23" s="55"/>
      <c r="I23" s="55">
        <f>F23*50%+G23*30%</f>
        <v>34.55</v>
      </c>
      <c r="J23" s="10"/>
      <c r="K23" s="10"/>
      <c r="L23" s="59">
        <f t="shared" si="1"/>
        <v>34.55</v>
      </c>
      <c r="M23" s="59">
        <v>268</v>
      </c>
      <c r="N23" s="54" t="s">
        <v>102</v>
      </c>
      <c r="O23" s="60">
        <v>41105</v>
      </c>
      <c r="P23" s="61" t="s">
        <v>103</v>
      </c>
      <c r="Q23" s="62">
        <v>79.4</v>
      </c>
      <c r="R23" s="63">
        <f t="shared" si="2"/>
        <v>15.880000000000003</v>
      </c>
      <c r="S23" s="63">
        <f t="shared" si="3"/>
        <v>50.43</v>
      </c>
      <c r="T23" s="63">
        <v>220</v>
      </c>
      <c r="U23" s="64"/>
      <c r="V23" s="64"/>
      <c r="W23" s="64"/>
      <c r="X23" s="64" t="s">
        <v>104</v>
      </c>
      <c r="Y23" s="39"/>
      <c r="Z23" s="39"/>
    </row>
    <row r="24" spans="1:26" ht="13.5">
      <c r="A24" s="68" t="s">
        <v>36</v>
      </c>
      <c r="B24" s="54" t="s">
        <v>37</v>
      </c>
      <c r="C24" s="54" t="s">
        <v>69</v>
      </c>
      <c r="D24" s="56" t="s">
        <v>0</v>
      </c>
      <c r="E24" s="54" t="s">
        <v>1</v>
      </c>
      <c r="F24" s="69">
        <v>46.5</v>
      </c>
      <c r="G24" s="58">
        <v>36</v>
      </c>
      <c r="H24" s="55"/>
      <c r="I24" s="55">
        <f>F24*50%+G24*30%</f>
        <v>34.05</v>
      </c>
      <c r="J24" s="10"/>
      <c r="K24" s="10"/>
      <c r="L24" s="59">
        <f t="shared" si="1"/>
        <v>34.05</v>
      </c>
      <c r="M24" s="59">
        <v>273</v>
      </c>
      <c r="N24" s="54" t="s">
        <v>130</v>
      </c>
      <c r="O24" s="60">
        <v>41105</v>
      </c>
      <c r="P24" s="61" t="s">
        <v>131</v>
      </c>
      <c r="Q24" s="62">
        <v>80.8</v>
      </c>
      <c r="R24" s="63">
        <f t="shared" si="2"/>
        <v>16.16</v>
      </c>
      <c r="S24" s="63">
        <f t="shared" si="3"/>
        <v>50.209999999999994</v>
      </c>
      <c r="T24" s="63">
        <v>221</v>
      </c>
      <c r="U24" s="64"/>
      <c r="V24" s="64"/>
      <c r="W24" s="64"/>
      <c r="X24" s="64" t="s">
        <v>93</v>
      </c>
      <c r="Y24" s="39"/>
      <c r="Z24" s="39"/>
    </row>
    <row r="25" spans="1:26" ht="13.5">
      <c r="A25" s="23" t="s">
        <v>17</v>
      </c>
      <c r="B25" s="24" t="s">
        <v>18</v>
      </c>
      <c r="C25" s="24" t="s">
        <v>69</v>
      </c>
      <c r="D25" s="25" t="s">
        <v>38</v>
      </c>
      <c r="E25" s="26" t="s">
        <v>39</v>
      </c>
      <c r="F25" s="30">
        <v>48.5</v>
      </c>
      <c r="G25" s="28">
        <v>43</v>
      </c>
      <c r="H25" s="26">
        <v>80</v>
      </c>
      <c r="I25" s="26">
        <f>F25*30%+G25*25%+H25*25%</f>
        <v>45.3</v>
      </c>
      <c r="J25" s="29"/>
      <c r="K25" s="29"/>
      <c r="L25" s="30">
        <f t="shared" si="1"/>
        <v>45.3</v>
      </c>
      <c r="M25" s="30">
        <v>110</v>
      </c>
      <c r="N25" s="15" t="s">
        <v>86</v>
      </c>
      <c r="O25" s="19">
        <v>41105</v>
      </c>
      <c r="P25" s="20" t="s">
        <v>87</v>
      </c>
      <c r="Q25" s="31">
        <v>82.4</v>
      </c>
      <c r="R25" s="32">
        <f t="shared" si="2"/>
        <v>16.48</v>
      </c>
      <c r="S25" s="32">
        <f t="shared" si="3"/>
        <v>61.78</v>
      </c>
      <c r="T25" s="32">
        <v>107</v>
      </c>
      <c r="U25" s="33" t="s">
        <v>89</v>
      </c>
      <c r="V25" s="33">
        <v>935</v>
      </c>
      <c r="W25" s="34">
        <v>41114</v>
      </c>
      <c r="X25" s="39"/>
      <c r="Y25" s="39" t="s">
        <v>118</v>
      </c>
      <c r="Z25" s="39"/>
    </row>
  </sheetData>
  <sheetProtection/>
  <mergeCells count="1">
    <mergeCell ref="A1:Z1"/>
  </mergeCells>
  <printOptions horizontalCentered="1"/>
  <pageMargins left="0.6299212598425197" right="0.2362204724409449" top="0.7480314960629921" bottom="0.7480314960629921" header="0.31496062992125984" footer="0.31496062992125984"/>
  <pageSetup horizontalDpi="600" verticalDpi="600" orientation="landscape" paperSize="9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甘孜州人力资源和社会保障局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事业单位人员管理科</dc:creator>
  <cp:keywords/>
  <dc:description/>
  <cp:lastModifiedBy>事业单位人员管理科</cp:lastModifiedBy>
  <cp:lastPrinted>2012-08-03T09:32:55Z</cp:lastPrinted>
  <dcterms:created xsi:type="dcterms:W3CDTF">2012-07-05T01:40:59Z</dcterms:created>
  <dcterms:modified xsi:type="dcterms:W3CDTF">2012-08-06T01:56:25Z</dcterms:modified>
  <cp:category/>
  <cp:version/>
  <cp:contentType/>
  <cp:contentStatus/>
</cp:coreProperties>
</file>