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01" sheetId="1" r:id="rId1"/>
  </sheets>
  <definedNames>
    <definedName name="_xlnm.Print_Titles" localSheetId="0">'01'!$2:$3</definedName>
  </definedNames>
  <calcPr fullCalcOnLoad="1"/>
</workbook>
</file>

<file path=xl/sharedStrings.xml><?xml version="1.0" encoding="utf-8"?>
<sst xmlns="http://schemas.openxmlformats.org/spreadsheetml/2006/main" count="215" uniqueCount="122">
  <si>
    <t>序号</t>
  </si>
  <si>
    <t>性别</t>
  </si>
  <si>
    <t>姓名</t>
  </si>
  <si>
    <t>报考学段</t>
  </si>
  <si>
    <t>准考证号</t>
  </si>
  <si>
    <t>女</t>
  </si>
  <si>
    <t>男</t>
  </si>
  <si>
    <t>董秋爽</t>
  </si>
  <si>
    <t>中小学信息技术</t>
  </si>
  <si>
    <t>20160226</t>
  </si>
  <si>
    <t>姚飞龙</t>
  </si>
  <si>
    <t>20160227</t>
  </si>
  <si>
    <t>陈晓磊</t>
  </si>
  <si>
    <t>20160228</t>
  </si>
  <si>
    <t>王丽芬</t>
  </si>
  <si>
    <t>20160229</t>
  </si>
  <si>
    <t>陈亚东</t>
  </si>
  <si>
    <t>钟晨思</t>
  </si>
  <si>
    <t>小学音乐</t>
  </si>
  <si>
    <t>20160808</t>
  </si>
  <si>
    <t>俞聪</t>
  </si>
  <si>
    <t>20160809</t>
  </si>
  <si>
    <t>胡慧娟</t>
  </si>
  <si>
    <t>20160810</t>
  </si>
  <si>
    <t>胡叶敏</t>
  </si>
  <si>
    <t>20160811</t>
  </si>
  <si>
    <t>宋珍圆</t>
  </si>
  <si>
    <t>20160812</t>
  </si>
  <si>
    <t>施丹婷</t>
  </si>
  <si>
    <t>20160813</t>
  </si>
  <si>
    <t>张玉玲</t>
  </si>
  <si>
    <t>20160814</t>
  </si>
  <si>
    <t>王莹</t>
  </si>
  <si>
    <t>20160815</t>
  </si>
  <si>
    <t>彭霞</t>
  </si>
  <si>
    <t>20160816</t>
  </si>
  <si>
    <t>吴南飞</t>
  </si>
  <si>
    <t>中小学美术</t>
  </si>
  <si>
    <t>20160817</t>
  </si>
  <si>
    <t>胡玉青</t>
  </si>
  <si>
    <t>20160818</t>
  </si>
  <si>
    <t>吴昕昕</t>
  </si>
  <si>
    <t>20160819</t>
  </si>
  <si>
    <t>叶飞</t>
  </si>
  <si>
    <t>20160820</t>
  </si>
  <si>
    <t>毛苹苹</t>
  </si>
  <si>
    <t>20160821</t>
  </si>
  <si>
    <t>沈冰雯</t>
  </si>
  <si>
    <t>20160822</t>
  </si>
  <si>
    <t>沈晓宇</t>
  </si>
  <si>
    <t>20160823</t>
  </si>
  <si>
    <t>王雯昕</t>
  </si>
  <si>
    <t>20160824</t>
  </si>
  <si>
    <t>胡宇宁</t>
  </si>
  <si>
    <t>20160825</t>
  </si>
  <si>
    <t>叶佩杰</t>
  </si>
  <si>
    <t>20160826</t>
  </si>
  <si>
    <t>陈照汐</t>
  </si>
  <si>
    <t>高中电子商务实训指导师</t>
  </si>
  <si>
    <t>20160901</t>
  </si>
  <si>
    <t>蔡珍珍</t>
  </si>
  <si>
    <t>20160902</t>
  </si>
  <si>
    <t>杨樱</t>
  </si>
  <si>
    <t>20160903</t>
  </si>
  <si>
    <t>朱润润</t>
  </si>
  <si>
    <t>20160904</t>
  </si>
  <si>
    <t>陈炯宇</t>
  </si>
  <si>
    <t>20160905</t>
  </si>
  <si>
    <t>范旭婷</t>
  </si>
  <si>
    <t>20160906</t>
  </si>
  <si>
    <t>刘丽青</t>
  </si>
  <si>
    <t>20160907</t>
  </si>
  <si>
    <t>20160908</t>
  </si>
  <si>
    <t>蔡光燕</t>
  </si>
  <si>
    <t>20160909</t>
  </si>
  <si>
    <t>张俊薇</t>
  </si>
  <si>
    <t>20160910</t>
  </si>
  <si>
    <t>方星宇</t>
  </si>
  <si>
    <t>20160911</t>
  </si>
  <si>
    <t>吴丽微</t>
  </si>
  <si>
    <t>20160912</t>
  </si>
  <si>
    <t>20160913</t>
  </si>
  <si>
    <t>廖亚男</t>
  </si>
  <si>
    <t>20160914</t>
  </si>
  <si>
    <t>叶自蓉</t>
  </si>
  <si>
    <t>20160915</t>
  </si>
  <si>
    <t>林欣</t>
  </si>
  <si>
    <t>20160916</t>
  </si>
  <si>
    <t>王炜</t>
  </si>
  <si>
    <t>中小学体育</t>
  </si>
  <si>
    <t>20160917</t>
  </si>
  <si>
    <t>毛淑珊</t>
  </si>
  <si>
    <t>20160918</t>
  </si>
  <si>
    <t>吴美娟</t>
  </si>
  <si>
    <t>20160919</t>
  </si>
  <si>
    <t>吴雪微</t>
  </si>
  <si>
    <t>20160920</t>
  </si>
  <si>
    <t>姚伟</t>
  </si>
  <si>
    <t>20160921</t>
  </si>
  <si>
    <t>兰徐</t>
  </si>
  <si>
    <t>20160923</t>
  </si>
  <si>
    <t>兰海波</t>
  </si>
  <si>
    <t>20160924</t>
  </si>
  <si>
    <t>技能测试</t>
  </si>
  <si>
    <t>技能考核成绩</t>
  </si>
  <si>
    <t>笔试折合成绩</t>
  </si>
  <si>
    <t>技能测试成绩</t>
  </si>
  <si>
    <t>技能测试折合成绩</t>
  </si>
  <si>
    <t>综合成绩</t>
  </si>
  <si>
    <t>排名</t>
  </si>
  <si>
    <t>是否入围体检</t>
  </si>
  <si>
    <t>缺考</t>
  </si>
  <si>
    <t>技能考核折合成绩</t>
  </si>
  <si>
    <t>口头表达成绩</t>
  </si>
  <si>
    <t>口头表达折合成绩</t>
  </si>
  <si>
    <r>
      <t>2016</t>
    </r>
    <r>
      <rPr>
        <b/>
        <sz val="12"/>
        <rFont val="宋体"/>
        <family val="0"/>
      </rPr>
      <t>年庆元县公开招聘中小学教师技能测试成绩及入围体检人员名单公示（一）</t>
    </r>
  </si>
  <si>
    <t>缺考</t>
  </si>
  <si>
    <t>是</t>
  </si>
  <si>
    <t>是</t>
  </si>
  <si>
    <t>笔试</t>
  </si>
  <si>
    <t>笔试
成绩</t>
  </si>
  <si>
    <r>
      <t xml:space="preserve">庆元县人力资源和社会保障局
庆元县教育局
</t>
    </r>
    <r>
      <rPr>
        <sz val="10"/>
        <rFont val="Arial"/>
        <family val="2"/>
      </rPr>
      <t>2016</t>
    </r>
    <r>
      <rPr>
        <sz val="10"/>
        <rFont val="宋体"/>
        <family val="0"/>
      </rPr>
      <t>年</t>
    </r>
    <r>
      <rPr>
        <sz val="10"/>
        <rFont val="Arial"/>
        <family val="2"/>
      </rPr>
      <t>5</t>
    </r>
    <r>
      <rPr>
        <sz val="10"/>
        <rFont val="宋体"/>
        <family val="0"/>
      </rPr>
      <t>月</t>
    </r>
    <r>
      <rPr>
        <sz val="10"/>
        <rFont val="Arial"/>
        <family val="2"/>
      </rPr>
      <t>8</t>
    </r>
    <r>
      <rPr>
        <sz val="10"/>
        <rFont val="宋体"/>
        <family val="0"/>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</si>
</sst>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8">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b/>
      <sz val="12"/>
      <name val="Arial"/>
      <family val="2"/>
    </font>
    <font>
      <b/>
      <sz val="12"/>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20">
    <xf numFmtId="0" fontId="0" fillId="0" borderId="0" xfId="0" applyAlignment="1">
      <alignment/>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0" xfId="0" applyNumberFormat="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0"/>
  <sheetViews>
    <sheetView tabSelected="1" workbookViewId="0" topLeftCell="A1">
      <pane ySplit="3" topLeftCell="BM4" activePane="bottomLeft" state="frozen"/>
      <selection pane="topLeft" activeCell="A1" sqref="A1"/>
      <selection pane="bottomLeft" activeCell="S14" sqref="S14"/>
    </sheetView>
  </sheetViews>
  <sheetFormatPr defaultColWidth="9.140625" defaultRowHeight="12.75"/>
  <cols>
    <col min="1" max="1" width="5.00390625" style="2" customWidth="1"/>
    <col min="2" max="2" width="8.00390625" style="2" customWidth="1"/>
    <col min="3" max="3" width="5.7109375" style="2" customWidth="1"/>
    <col min="4" max="4" width="22.28125" style="2" customWidth="1"/>
    <col min="5" max="5" width="10.421875" style="2" customWidth="1"/>
    <col min="6" max="7" width="7.28125" style="5" customWidth="1"/>
    <col min="8" max="13" width="7.28125" style="2" customWidth="1"/>
    <col min="14" max="14" width="9.140625" style="2" customWidth="1"/>
    <col min="15" max="15" width="7.28125" style="2" customWidth="1"/>
    <col min="16" max="16384" width="9.140625" style="2" customWidth="1"/>
  </cols>
  <sheetData>
    <row r="1" spans="1:16" ht="24.75" customHeight="1">
      <c r="A1" s="11" t="s">
        <v>115</v>
      </c>
      <c r="B1" s="11"/>
      <c r="C1" s="11"/>
      <c r="D1" s="11"/>
      <c r="E1" s="11"/>
      <c r="F1" s="11"/>
      <c r="G1" s="11"/>
      <c r="H1" s="11"/>
      <c r="I1" s="11"/>
      <c r="J1" s="11"/>
      <c r="K1" s="11"/>
      <c r="L1" s="11"/>
      <c r="M1" s="11"/>
      <c r="N1" s="11"/>
      <c r="O1" s="11"/>
      <c r="P1" s="11"/>
    </row>
    <row r="2" spans="1:16" ht="18.75" customHeight="1">
      <c r="A2" s="13" t="s">
        <v>0</v>
      </c>
      <c r="B2" s="13" t="s">
        <v>2</v>
      </c>
      <c r="C2" s="13" t="s">
        <v>1</v>
      </c>
      <c r="D2" s="13" t="s">
        <v>3</v>
      </c>
      <c r="E2" s="13" t="s">
        <v>4</v>
      </c>
      <c r="F2" s="17" t="s">
        <v>119</v>
      </c>
      <c r="G2" s="18"/>
      <c r="H2" s="14" t="s">
        <v>103</v>
      </c>
      <c r="I2" s="15"/>
      <c r="J2" s="15"/>
      <c r="K2" s="15"/>
      <c r="L2" s="15"/>
      <c r="M2" s="16"/>
      <c r="N2" s="12" t="s">
        <v>108</v>
      </c>
      <c r="O2" s="12" t="s">
        <v>109</v>
      </c>
      <c r="P2" s="12" t="s">
        <v>110</v>
      </c>
    </row>
    <row r="3" spans="1:16" ht="36.75" customHeight="1">
      <c r="A3" s="13"/>
      <c r="B3" s="13"/>
      <c r="C3" s="13"/>
      <c r="D3" s="13"/>
      <c r="E3" s="13"/>
      <c r="F3" s="9" t="s">
        <v>120</v>
      </c>
      <c r="G3" s="9" t="s">
        <v>105</v>
      </c>
      <c r="H3" s="1" t="s">
        <v>104</v>
      </c>
      <c r="I3" s="1" t="s">
        <v>112</v>
      </c>
      <c r="J3" s="6" t="s">
        <v>113</v>
      </c>
      <c r="K3" s="6" t="s">
        <v>114</v>
      </c>
      <c r="L3" s="10" t="s">
        <v>106</v>
      </c>
      <c r="M3" s="10" t="s">
        <v>107</v>
      </c>
      <c r="N3" s="13"/>
      <c r="O3" s="13"/>
      <c r="P3" s="13"/>
    </row>
    <row r="4" spans="1:16" ht="18" customHeight="1">
      <c r="A4" s="3">
        <v>1</v>
      </c>
      <c r="B4" s="3" t="s">
        <v>10</v>
      </c>
      <c r="C4" s="3" t="s">
        <v>6</v>
      </c>
      <c r="D4" s="3" t="s">
        <v>8</v>
      </c>
      <c r="E4" s="3" t="s">
        <v>11</v>
      </c>
      <c r="F4" s="4">
        <v>49</v>
      </c>
      <c r="G4" s="4">
        <f>F4*0.4</f>
        <v>19.6</v>
      </c>
      <c r="H4" s="3">
        <v>74</v>
      </c>
      <c r="I4" s="3">
        <f>H4*0.8</f>
        <v>59.2</v>
      </c>
      <c r="J4" s="3">
        <v>86.4</v>
      </c>
      <c r="K4" s="3">
        <f>J4*0.2</f>
        <v>17.28</v>
      </c>
      <c r="L4" s="3">
        <f>I4+K4</f>
        <v>76.48</v>
      </c>
      <c r="M4" s="3">
        <f>L4*0.6</f>
        <v>45.888</v>
      </c>
      <c r="N4" s="3">
        <f>G4+M4</f>
        <v>65.488</v>
      </c>
      <c r="O4" s="3">
        <v>1</v>
      </c>
      <c r="P4" s="1" t="s">
        <v>117</v>
      </c>
    </row>
    <row r="5" spans="1:16" ht="18" customHeight="1">
      <c r="A5" s="3">
        <v>2</v>
      </c>
      <c r="B5" s="3" t="s">
        <v>12</v>
      </c>
      <c r="C5" s="3" t="s">
        <v>5</v>
      </c>
      <c r="D5" s="3" t="s">
        <v>8</v>
      </c>
      <c r="E5" s="3" t="s">
        <v>13</v>
      </c>
      <c r="F5" s="4">
        <v>43</v>
      </c>
      <c r="G5" s="4">
        <f>F5*0.4</f>
        <v>17.2</v>
      </c>
      <c r="H5" s="3">
        <v>61</v>
      </c>
      <c r="I5" s="3">
        <f>H5*0.8</f>
        <v>48.800000000000004</v>
      </c>
      <c r="J5" s="3">
        <v>48.4</v>
      </c>
      <c r="K5" s="3">
        <f>J5*0.2</f>
        <v>9.68</v>
      </c>
      <c r="L5" s="3">
        <f>I5+K5</f>
        <v>58.480000000000004</v>
      </c>
      <c r="M5" s="3">
        <f>L5*0.6</f>
        <v>35.088</v>
      </c>
      <c r="N5" s="3">
        <f>G5+M5</f>
        <v>52.288</v>
      </c>
      <c r="O5" s="3">
        <v>2</v>
      </c>
      <c r="P5" s="1"/>
    </row>
    <row r="6" spans="1:16" ht="18" customHeight="1">
      <c r="A6" s="3">
        <v>3</v>
      </c>
      <c r="B6" s="3" t="s">
        <v>14</v>
      </c>
      <c r="C6" s="3" t="s">
        <v>5</v>
      </c>
      <c r="D6" s="3" t="s">
        <v>8</v>
      </c>
      <c r="E6" s="3" t="s">
        <v>15</v>
      </c>
      <c r="F6" s="4">
        <v>41</v>
      </c>
      <c r="G6" s="4">
        <f>F6*0.4</f>
        <v>16.400000000000002</v>
      </c>
      <c r="H6" s="3">
        <v>27</v>
      </c>
      <c r="I6" s="3">
        <f>H6*0.8</f>
        <v>21.6</v>
      </c>
      <c r="J6" s="3">
        <v>60</v>
      </c>
      <c r="K6" s="3">
        <f>J6*0.2</f>
        <v>12</v>
      </c>
      <c r="L6" s="3">
        <f>I6+K6</f>
        <v>33.6</v>
      </c>
      <c r="M6" s="3">
        <f>L6*0.6</f>
        <v>20.16</v>
      </c>
      <c r="N6" s="3">
        <f>G6+M6</f>
        <v>36.56</v>
      </c>
      <c r="O6" s="3">
        <v>3</v>
      </c>
      <c r="P6" s="3"/>
    </row>
    <row r="7" spans="1:16" ht="18" customHeight="1">
      <c r="A7" s="3">
        <v>4</v>
      </c>
      <c r="B7" s="3" t="s">
        <v>7</v>
      </c>
      <c r="C7" s="3" t="s">
        <v>5</v>
      </c>
      <c r="D7" s="3" t="s">
        <v>8</v>
      </c>
      <c r="E7" s="3" t="s">
        <v>9</v>
      </c>
      <c r="F7" s="4">
        <v>44</v>
      </c>
      <c r="G7" s="4">
        <f>F7*0.4</f>
        <v>17.6</v>
      </c>
      <c r="H7" s="1" t="s">
        <v>111</v>
      </c>
      <c r="I7" s="3"/>
      <c r="J7" s="3"/>
      <c r="K7" s="3"/>
      <c r="L7" s="3"/>
      <c r="M7" s="3"/>
      <c r="N7" s="3"/>
      <c r="O7" s="3"/>
      <c r="P7" s="3"/>
    </row>
    <row r="8" spans="1:16" ht="18" customHeight="1">
      <c r="A8" s="3">
        <v>5</v>
      </c>
      <c r="B8" s="3" t="s">
        <v>24</v>
      </c>
      <c r="C8" s="3" t="s">
        <v>5</v>
      </c>
      <c r="D8" s="3" t="s">
        <v>18</v>
      </c>
      <c r="E8" s="3" t="s">
        <v>25</v>
      </c>
      <c r="F8" s="4">
        <v>74</v>
      </c>
      <c r="G8" s="4">
        <f aca="true" t="shared" si="0" ref="G8:G49">F8*0.3</f>
        <v>22.2</v>
      </c>
      <c r="H8" s="3">
        <v>85.94</v>
      </c>
      <c r="I8" s="3">
        <f aca="true" t="shared" si="1" ref="I8:I26">H8*0.8</f>
        <v>68.752</v>
      </c>
      <c r="J8" s="3">
        <v>84.2</v>
      </c>
      <c r="K8" s="3">
        <f aca="true" t="shared" si="2" ref="K8:K26">J8*0.2</f>
        <v>16.84</v>
      </c>
      <c r="L8" s="3">
        <f aca="true" t="shared" si="3" ref="L8:L26">I8+K8</f>
        <v>85.592</v>
      </c>
      <c r="M8" s="3">
        <f aca="true" t="shared" si="4" ref="M8:M26">L8*0.7</f>
        <v>59.91439999999999</v>
      </c>
      <c r="N8" s="3">
        <f aca="true" t="shared" si="5" ref="N8:N26">G8+M8</f>
        <v>82.11439999999999</v>
      </c>
      <c r="O8" s="3">
        <v>1</v>
      </c>
      <c r="P8" s="1" t="s">
        <v>118</v>
      </c>
    </row>
    <row r="9" spans="1:16" ht="18" customHeight="1">
      <c r="A9" s="3">
        <v>6</v>
      </c>
      <c r="B9" s="3" t="s">
        <v>22</v>
      </c>
      <c r="C9" s="3" t="s">
        <v>5</v>
      </c>
      <c r="D9" s="3" t="s">
        <v>18</v>
      </c>
      <c r="E9" s="3" t="s">
        <v>23</v>
      </c>
      <c r="F9" s="4">
        <v>58</v>
      </c>
      <c r="G9" s="4">
        <f t="shared" si="0"/>
        <v>17.4</v>
      </c>
      <c r="H9" s="3">
        <v>92.34</v>
      </c>
      <c r="I9" s="3">
        <f t="shared" si="1"/>
        <v>73.872</v>
      </c>
      <c r="J9" s="3">
        <v>76.6</v>
      </c>
      <c r="K9" s="3">
        <f t="shared" si="2"/>
        <v>15.32</v>
      </c>
      <c r="L9" s="3">
        <f t="shared" si="3"/>
        <v>89.19200000000001</v>
      </c>
      <c r="M9" s="3">
        <f t="shared" si="4"/>
        <v>62.434400000000004</v>
      </c>
      <c r="N9" s="3">
        <f t="shared" si="5"/>
        <v>79.8344</v>
      </c>
      <c r="O9" s="3">
        <v>2</v>
      </c>
      <c r="P9" s="3"/>
    </row>
    <row r="10" spans="1:16" ht="18" customHeight="1">
      <c r="A10" s="3">
        <v>7</v>
      </c>
      <c r="B10" s="3" t="s">
        <v>20</v>
      </c>
      <c r="C10" s="3" t="s">
        <v>5</v>
      </c>
      <c r="D10" s="3" t="s">
        <v>18</v>
      </c>
      <c r="E10" s="3" t="s">
        <v>21</v>
      </c>
      <c r="F10" s="4">
        <v>70</v>
      </c>
      <c r="G10" s="4">
        <f t="shared" si="0"/>
        <v>21</v>
      </c>
      <c r="H10" s="3">
        <v>85.16</v>
      </c>
      <c r="I10" s="3">
        <f t="shared" si="1"/>
        <v>68.128</v>
      </c>
      <c r="J10" s="3">
        <v>78.4</v>
      </c>
      <c r="K10" s="3">
        <f t="shared" si="2"/>
        <v>15.680000000000001</v>
      </c>
      <c r="L10" s="3">
        <f t="shared" si="3"/>
        <v>83.808</v>
      </c>
      <c r="M10" s="3">
        <f t="shared" si="4"/>
        <v>58.6656</v>
      </c>
      <c r="N10" s="3">
        <f t="shared" si="5"/>
        <v>79.6656</v>
      </c>
      <c r="O10" s="3">
        <v>3</v>
      </c>
      <c r="P10" s="3"/>
    </row>
    <row r="11" spans="1:16" ht="18" customHeight="1">
      <c r="A11" s="3">
        <v>8</v>
      </c>
      <c r="B11" s="3" t="s">
        <v>30</v>
      </c>
      <c r="C11" s="3" t="s">
        <v>5</v>
      </c>
      <c r="D11" s="3" t="s">
        <v>18</v>
      </c>
      <c r="E11" s="3" t="s">
        <v>31</v>
      </c>
      <c r="F11" s="4">
        <v>50</v>
      </c>
      <c r="G11" s="4">
        <f t="shared" si="0"/>
        <v>15</v>
      </c>
      <c r="H11" s="3">
        <v>94.12</v>
      </c>
      <c r="I11" s="3">
        <f t="shared" si="1"/>
        <v>75.296</v>
      </c>
      <c r="J11" s="3">
        <v>71.2</v>
      </c>
      <c r="K11" s="3">
        <f t="shared" si="2"/>
        <v>14.240000000000002</v>
      </c>
      <c r="L11" s="3">
        <f t="shared" si="3"/>
        <v>89.536</v>
      </c>
      <c r="M11" s="3">
        <f t="shared" si="4"/>
        <v>62.6752</v>
      </c>
      <c r="N11" s="3">
        <f t="shared" si="5"/>
        <v>77.67519999999999</v>
      </c>
      <c r="O11" s="3">
        <v>4</v>
      </c>
      <c r="P11" s="3"/>
    </row>
    <row r="12" spans="1:16" ht="18" customHeight="1">
      <c r="A12" s="3">
        <v>9</v>
      </c>
      <c r="B12" s="3" t="s">
        <v>32</v>
      </c>
      <c r="C12" s="3" t="s">
        <v>5</v>
      </c>
      <c r="D12" s="3" t="s">
        <v>18</v>
      </c>
      <c r="E12" s="3" t="s">
        <v>33</v>
      </c>
      <c r="F12" s="4">
        <v>65</v>
      </c>
      <c r="G12" s="4">
        <f t="shared" si="0"/>
        <v>19.5</v>
      </c>
      <c r="H12" s="3">
        <v>81.74</v>
      </c>
      <c r="I12" s="3">
        <f t="shared" si="1"/>
        <v>65.392</v>
      </c>
      <c r="J12" s="3">
        <v>78.2</v>
      </c>
      <c r="K12" s="3">
        <f t="shared" si="2"/>
        <v>15.64</v>
      </c>
      <c r="L12" s="3">
        <f t="shared" si="3"/>
        <v>81.032</v>
      </c>
      <c r="M12" s="3">
        <f t="shared" si="4"/>
        <v>56.72239999999999</v>
      </c>
      <c r="N12" s="3">
        <f t="shared" si="5"/>
        <v>76.2224</v>
      </c>
      <c r="O12" s="3">
        <v>5</v>
      </c>
      <c r="P12" s="3"/>
    </row>
    <row r="13" spans="1:16" ht="18" customHeight="1">
      <c r="A13" s="3">
        <v>10</v>
      </c>
      <c r="B13" s="3" t="s">
        <v>17</v>
      </c>
      <c r="C13" s="3" t="s">
        <v>5</v>
      </c>
      <c r="D13" s="3" t="s">
        <v>18</v>
      </c>
      <c r="E13" s="3" t="s">
        <v>19</v>
      </c>
      <c r="F13" s="4">
        <v>49</v>
      </c>
      <c r="G13" s="4">
        <f t="shared" si="0"/>
        <v>14.7</v>
      </c>
      <c r="H13" s="3">
        <v>83.44</v>
      </c>
      <c r="I13" s="3">
        <f t="shared" si="1"/>
        <v>66.752</v>
      </c>
      <c r="J13" s="3">
        <v>76.2</v>
      </c>
      <c r="K13" s="3">
        <f t="shared" si="2"/>
        <v>15.240000000000002</v>
      </c>
      <c r="L13" s="3">
        <f t="shared" si="3"/>
        <v>81.99199999999999</v>
      </c>
      <c r="M13" s="3">
        <f t="shared" si="4"/>
        <v>57.39439999999999</v>
      </c>
      <c r="N13" s="3">
        <f t="shared" si="5"/>
        <v>72.0944</v>
      </c>
      <c r="O13" s="3">
        <v>6</v>
      </c>
      <c r="P13" s="3"/>
    </row>
    <row r="14" spans="1:16" ht="18" customHeight="1">
      <c r="A14" s="3">
        <v>11</v>
      </c>
      <c r="B14" s="3" t="s">
        <v>26</v>
      </c>
      <c r="C14" s="3" t="s">
        <v>5</v>
      </c>
      <c r="D14" s="3" t="s">
        <v>18</v>
      </c>
      <c r="E14" s="3" t="s">
        <v>27</v>
      </c>
      <c r="F14" s="4">
        <v>36</v>
      </c>
      <c r="G14" s="4">
        <f t="shared" si="0"/>
        <v>10.799999999999999</v>
      </c>
      <c r="H14" s="3">
        <v>83.28</v>
      </c>
      <c r="I14" s="3">
        <f t="shared" si="1"/>
        <v>66.62400000000001</v>
      </c>
      <c r="J14" s="3">
        <v>75.2</v>
      </c>
      <c r="K14" s="3">
        <f t="shared" si="2"/>
        <v>15.040000000000001</v>
      </c>
      <c r="L14" s="3">
        <f t="shared" si="3"/>
        <v>81.66400000000002</v>
      </c>
      <c r="M14" s="3">
        <f t="shared" si="4"/>
        <v>57.16480000000001</v>
      </c>
      <c r="N14" s="3">
        <f t="shared" si="5"/>
        <v>67.96480000000001</v>
      </c>
      <c r="O14" s="3">
        <v>7</v>
      </c>
      <c r="P14" s="3"/>
    </row>
    <row r="15" spans="1:16" ht="18" customHeight="1">
      <c r="A15" s="3">
        <v>12</v>
      </c>
      <c r="B15" s="3" t="s">
        <v>34</v>
      </c>
      <c r="C15" s="3" t="s">
        <v>5</v>
      </c>
      <c r="D15" s="3" t="s">
        <v>18</v>
      </c>
      <c r="E15" s="3" t="s">
        <v>35</v>
      </c>
      <c r="F15" s="4">
        <v>30</v>
      </c>
      <c r="G15" s="4">
        <f t="shared" si="0"/>
        <v>9</v>
      </c>
      <c r="H15" s="3">
        <v>84.18</v>
      </c>
      <c r="I15" s="3">
        <f t="shared" si="1"/>
        <v>67.34400000000001</v>
      </c>
      <c r="J15" s="3">
        <v>76.2</v>
      </c>
      <c r="K15" s="3">
        <f t="shared" si="2"/>
        <v>15.240000000000002</v>
      </c>
      <c r="L15" s="3">
        <f t="shared" si="3"/>
        <v>82.584</v>
      </c>
      <c r="M15" s="3">
        <f t="shared" si="4"/>
        <v>57.8088</v>
      </c>
      <c r="N15" s="3">
        <f t="shared" si="5"/>
        <v>66.80879999999999</v>
      </c>
      <c r="O15" s="3">
        <v>8</v>
      </c>
      <c r="P15" s="3"/>
    </row>
    <row r="16" spans="1:16" ht="18" customHeight="1">
      <c r="A16" s="3">
        <v>13</v>
      </c>
      <c r="B16" s="3" t="s">
        <v>28</v>
      </c>
      <c r="C16" s="3" t="s">
        <v>5</v>
      </c>
      <c r="D16" s="3" t="s">
        <v>18</v>
      </c>
      <c r="E16" s="3" t="s">
        <v>29</v>
      </c>
      <c r="F16" s="4">
        <v>28</v>
      </c>
      <c r="G16" s="4">
        <f t="shared" si="0"/>
        <v>8.4</v>
      </c>
      <c r="H16" s="3">
        <v>80</v>
      </c>
      <c r="I16" s="3">
        <f t="shared" si="1"/>
        <v>64</v>
      </c>
      <c r="J16" s="3">
        <v>81.2</v>
      </c>
      <c r="K16" s="3">
        <f t="shared" si="2"/>
        <v>16.240000000000002</v>
      </c>
      <c r="L16" s="3">
        <f t="shared" si="3"/>
        <v>80.24000000000001</v>
      </c>
      <c r="M16" s="3">
        <f t="shared" si="4"/>
        <v>56.168</v>
      </c>
      <c r="N16" s="3">
        <f t="shared" si="5"/>
        <v>64.568</v>
      </c>
      <c r="O16" s="3">
        <v>9</v>
      </c>
      <c r="P16" s="3"/>
    </row>
    <row r="17" spans="1:16" ht="18" customHeight="1">
      <c r="A17" s="3">
        <v>14</v>
      </c>
      <c r="B17" s="3" t="s">
        <v>53</v>
      </c>
      <c r="C17" s="3" t="s">
        <v>5</v>
      </c>
      <c r="D17" s="3" t="s">
        <v>37</v>
      </c>
      <c r="E17" s="3" t="s">
        <v>54</v>
      </c>
      <c r="F17" s="4">
        <v>74</v>
      </c>
      <c r="G17" s="4">
        <f t="shared" si="0"/>
        <v>22.2</v>
      </c>
      <c r="H17" s="3">
        <v>94.8</v>
      </c>
      <c r="I17" s="3">
        <f t="shared" si="1"/>
        <v>75.84</v>
      </c>
      <c r="J17" s="3">
        <v>70.2</v>
      </c>
      <c r="K17" s="3">
        <f t="shared" si="2"/>
        <v>14.040000000000001</v>
      </c>
      <c r="L17" s="3">
        <f t="shared" si="3"/>
        <v>89.88000000000001</v>
      </c>
      <c r="M17" s="3">
        <f t="shared" si="4"/>
        <v>62.916000000000004</v>
      </c>
      <c r="N17" s="3">
        <f t="shared" si="5"/>
        <v>85.116</v>
      </c>
      <c r="O17" s="3">
        <v>1</v>
      </c>
      <c r="P17" s="1" t="s">
        <v>118</v>
      </c>
    </row>
    <row r="18" spans="1:16" ht="18" customHeight="1">
      <c r="A18" s="3">
        <v>15</v>
      </c>
      <c r="B18" s="3" t="s">
        <v>43</v>
      </c>
      <c r="C18" s="3" t="s">
        <v>6</v>
      </c>
      <c r="D18" s="3" t="s">
        <v>37</v>
      </c>
      <c r="E18" s="3" t="s">
        <v>44</v>
      </c>
      <c r="F18" s="4">
        <v>77.5</v>
      </c>
      <c r="G18" s="4">
        <f t="shared" si="0"/>
        <v>23.25</v>
      </c>
      <c r="H18" s="3">
        <v>87.1</v>
      </c>
      <c r="I18" s="3">
        <f t="shared" si="1"/>
        <v>69.67999999999999</v>
      </c>
      <c r="J18" s="3">
        <v>79</v>
      </c>
      <c r="K18" s="3">
        <f t="shared" si="2"/>
        <v>15.8</v>
      </c>
      <c r="L18" s="3">
        <f t="shared" si="3"/>
        <v>85.47999999999999</v>
      </c>
      <c r="M18" s="3">
        <f t="shared" si="4"/>
        <v>59.83599999999999</v>
      </c>
      <c r="N18" s="3">
        <f t="shared" si="5"/>
        <v>83.08599999999998</v>
      </c>
      <c r="O18" s="3">
        <v>2</v>
      </c>
      <c r="P18" s="1" t="s">
        <v>118</v>
      </c>
    </row>
    <row r="19" spans="1:16" ht="18" customHeight="1">
      <c r="A19" s="3">
        <v>16</v>
      </c>
      <c r="B19" s="3" t="s">
        <v>36</v>
      </c>
      <c r="C19" s="3" t="s">
        <v>6</v>
      </c>
      <c r="D19" s="3" t="s">
        <v>37</v>
      </c>
      <c r="E19" s="3" t="s">
        <v>38</v>
      </c>
      <c r="F19" s="4">
        <v>69.5</v>
      </c>
      <c r="G19" s="4">
        <f t="shared" si="0"/>
        <v>20.849999999999998</v>
      </c>
      <c r="H19" s="3">
        <v>88.2</v>
      </c>
      <c r="I19" s="3">
        <f t="shared" si="1"/>
        <v>70.56</v>
      </c>
      <c r="J19" s="3">
        <v>70.8</v>
      </c>
      <c r="K19" s="3">
        <f t="shared" si="2"/>
        <v>14.16</v>
      </c>
      <c r="L19" s="3">
        <f t="shared" si="3"/>
        <v>84.72</v>
      </c>
      <c r="M19" s="3">
        <f t="shared" si="4"/>
        <v>59.303999999999995</v>
      </c>
      <c r="N19" s="3">
        <f t="shared" si="5"/>
        <v>80.154</v>
      </c>
      <c r="O19" s="3">
        <v>3</v>
      </c>
      <c r="P19" s="1" t="s">
        <v>118</v>
      </c>
    </row>
    <row r="20" spans="1:16" ht="18" customHeight="1">
      <c r="A20" s="3">
        <v>17</v>
      </c>
      <c r="B20" s="3" t="s">
        <v>51</v>
      </c>
      <c r="C20" s="3" t="s">
        <v>5</v>
      </c>
      <c r="D20" s="3" t="s">
        <v>37</v>
      </c>
      <c r="E20" s="3" t="s">
        <v>52</v>
      </c>
      <c r="F20" s="4">
        <v>75</v>
      </c>
      <c r="G20" s="4">
        <f t="shared" si="0"/>
        <v>22.5</v>
      </c>
      <c r="H20" s="3">
        <v>83</v>
      </c>
      <c r="I20" s="3">
        <f t="shared" si="1"/>
        <v>66.4</v>
      </c>
      <c r="J20" s="3">
        <v>68.2</v>
      </c>
      <c r="K20" s="3">
        <f t="shared" si="2"/>
        <v>13.64</v>
      </c>
      <c r="L20" s="3">
        <f t="shared" si="3"/>
        <v>80.04</v>
      </c>
      <c r="M20" s="3">
        <f t="shared" si="4"/>
        <v>56.028</v>
      </c>
      <c r="N20" s="3">
        <f t="shared" si="5"/>
        <v>78.52799999999999</v>
      </c>
      <c r="O20" s="3">
        <v>4</v>
      </c>
      <c r="P20" s="3"/>
    </row>
    <row r="21" spans="1:16" ht="18" customHeight="1">
      <c r="A21" s="3">
        <v>18</v>
      </c>
      <c r="B21" s="3" t="s">
        <v>45</v>
      </c>
      <c r="C21" s="3" t="s">
        <v>5</v>
      </c>
      <c r="D21" s="3" t="s">
        <v>37</v>
      </c>
      <c r="E21" s="3" t="s">
        <v>46</v>
      </c>
      <c r="F21" s="4">
        <v>76</v>
      </c>
      <c r="G21" s="4">
        <f t="shared" si="0"/>
        <v>22.8</v>
      </c>
      <c r="H21" s="3">
        <v>81.4</v>
      </c>
      <c r="I21" s="3">
        <f t="shared" si="1"/>
        <v>65.12</v>
      </c>
      <c r="J21" s="3">
        <v>68.8</v>
      </c>
      <c r="K21" s="3">
        <f t="shared" si="2"/>
        <v>13.76</v>
      </c>
      <c r="L21" s="3">
        <f t="shared" si="3"/>
        <v>78.88000000000001</v>
      </c>
      <c r="M21" s="3">
        <f t="shared" si="4"/>
        <v>55.216</v>
      </c>
      <c r="N21" s="3">
        <f t="shared" si="5"/>
        <v>78.016</v>
      </c>
      <c r="O21" s="3">
        <v>5</v>
      </c>
      <c r="P21" s="3"/>
    </row>
    <row r="22" spans="1:16" ht="18" customHeight="1">
      <c r="A22" s="3">
        <v>19</v>
      </c>
      <c r="B22" s="3" t="s">
        <v>47</v>
      </c>
      <c r="C22" s="3" t="s">
        <v>5</v>
      </c>
      <c r="D22" s="3" t="s">
        <v>37</v>
      </c>
      <c r="E22" s="3" t="s">
        <v>48</v>
      </c>
      <c r="F22" s="4">
        <v>70</v>
      </c>
      <c r="G22" s="4">
        <f t="shared" si="0"/>
        <v>21</v>
      </c>
      <c r="H22" s="3">
        <v>78.1</v>
      </c>
      <c r="I22" s="3">
        <f t="shared" si="1"/>
        <v>62.48</v>
      </c>
      <c r="J22" s="3">
        <v>77</v>
      </c>
      <c r="K22" s="3">
        <f t="shared" si="2"/>
        <v>15.4</v>
      </c>
      <c r="L22" s="3">
        <f t="shared" si="3"/>
        <v>77.88</v>
      </c>
      <c r="M22" s="3">
        <f t="shared" si="4"/>
        <v>54.51599999999999</v>
      </c>
      <c r="N22" s="3">
        <f t="shared" si="5"/>
        <v>75.51599999999999</v>
      </c>
      <c r="O22" s="3">
        <v>6</v>
      </c>
      <c r="P22" s="3"/>
    </row>
    <row r="23" spans="1:16" ht="18" customHeight="1">
      <c r="A23" s="3">
        <v>20</v>
      </c>
      <c r="B23" s="3" t="s">
        <v>41</v>
      </c>
      <c r="C23" s="3" t="s">
        <v>5</v>
      </c>
      <c r="D23" s="3" t="s">
        <v>37</v>
      </c>
      <c r="E23" s="3" t="s">
        <v>42</v>
      </c>
      <c r="F23" s="4">
        <v>70</v>
      </c>
      <c r="G23" s="4">
        <f t="shared" si="0"/>
        <v>21</v>
      </c>
      <c r="H23" s="3">
        <v>79.4</v>
      </c>
      <c r="I23" s="3">
        <f t="shared" si="1"/>
        <v>63.52000000000001</v>
      </c>
      <c r="J23" s="3">
        <v>69.8</v>
      </c>
      <c r="K23" s="3">
        <f t="shared" si="2"/>
        <v>13.96</v>
      </c>
      <c r="L23" s="3">
        <f t="shared" si="3"/>
        <v>77.48000000000002</v>
      </c>
      <c r="M23" s="3">
        <f t="shared" si="4"/>
        <v>54.23600000000001</v>
      </c>
      <c r="N23" s="3">
        <f t="shared" si="5"/>
        <v>75.23600000000002</v>
      </c>
      <c r="O23" s="3">
        <v>7</v>
      </c>
      <c r="P23" s="3"/>
    </row>
    <row r="24" spans="1:16" ht="18" customHeight="1">
      <c r="A24" s="3">
        <v>21</v>
      </c>
      <c r="B24" s="3" t="s">
        <v>49</v>
      </c>
      <c r="C24" s="3" t="s">
        <v>6</v>
      </c>
      <c r="D24" s="3" t="s">
        <v>37</v>
      </c>
      <c r="E24" s="3" t="s">
        <v>50</v>
      </c>
      <c r="F24" s="4">
        <v>72</v>
      </c>
      <c r="G24" s="4">
        <f t="shared" si="0"/>
        <v>21.599999999999998</v>
      </c>
      <c r="H24" s="3">
        <v>71.9</v>
      </c>
      <c r="I24" s="3">
        <f t="shared" si="1"/>
        <v>57.52000000000001</v>
      </c>
      <c r="J24" s="3">
        <v>87.4</v>
      </c>
      <c r="K24" s="3">
        <f t="shared" si="2"/>
        <v>17.48</v>
      </c>
      <c r="L24" s="3">
        <f t="shared" si="3"/>
        <v>75.00000000000001</v>
      </c>
      <c r="M24" s="3">
        <f t="shared" si="4"/>
        <v>52.50000000000001</v>
      </c>
      <c r="N24" s="3">
        <f t="shared" si="5"/>
        <v>74.10000000000001</v>
      </c>
      <c r="O24" s="3">
        <v>8</v>
      </c>
      <c r="P24" s="3"/>
    </row>
    <row r="25" spans="1:16" ht="18" customHeight="1">
      <c r="A25" s="3">
        <v>22</v>
      </c>
      <c r="B25" s="3" t="s">
        <v>55</v>
      </c>
      <c r="C25" s="3" t="s">
        <v>5</v>
      </c>
      <c r="D25" s="3" t="s">
        <v>37</v>
      </c>
      <c r="E25" s="3" t="s">
        <v>56</v>
      </c>
      <c r="F25" s="4">
        <v>70.5</v>
      </c>
      <c r="G25" s="4">
        <f t="shared" si="0"/>
        <v>21.15</v>
      </c>
      <c r="H25" s="3">
        <v>69.8</v>
      </c>
      <c r="I25" s="3">
        <f t="shared" si="1"/>
        <v>55.84</v>
      </c>
      <c r="J25" s="3">
        <v>72.6</v>
      </c>
      <c r="K25" s="3">
        <f t="shared" si="2"/>
        <v>14.52</v>
      </c>
      <c r="L25" s="3">
        <f t="shared" si="3"/>
        <v>70.36</v>
      </c>
      <c r="M25" s="3">
        <f t="shared" si="4"/>
        <v>49.251999999999995</v>
      </c>
      <c r="N25" s="3">
        <f t="shared" si="5"/>
        <v>70.40199999999999</v>
      </c>
      <c r="O25" s="3">
        <v>9</v>
      </c>
      <c r="P25" s="3"/>
    </row>
    <row r="26" spans="1:16" ht="18.75" customHeight="1">
      <c r="A26" s="3">
        <v>23</v>
      </c>
      <c r="B26" s="3" t="s">
        <v>39</v>
      </c>
      <c r="C26" s="3" t="s">
        <v>5</v>
      </c>
      <c r="D26" s="3" t="s">
        <v>37</v>
      </c>
      <c r="E26" s="3" t="s">
        <v>40</v>
      </c>
      <c r="F26" s="4">
        <v>71</v>
      </c>
      <c r="G26" s="4">
        <f t="shared" si="0"/>
        <v>21.3</v>
      </c>
      <c r="H26" s="3">
        <v>63.1</v>
      </c>
      <c r="I26" s="3">
        <f t="shared" si="1"/>
        <v>50.480000000000004</v>
      </c>
      <c r="J26" s="3">
        <v>68.8</v>
      </c>
      <c r="K26" s="3">
        <f t="shared" si="2"/>
        <v>13.76</v>
      </c>
      <c r="L26" s="3">
        <f t="shared" si="3"/>
        <v>64.24000000000001</v>
      </c>
      <c r="M26" s="3">
        <f t="shared" si="4"/>
        <v>44.968</v>
      </c>
      <c r="N26" s="3">
        <f t="shared" si="5"/>
        <v>66.268</v>
      </c>
      <c r="O26" s="3">
        <v>10</v>
      </c>
      <c r="P26" s="3"/>
    </row>
    <row r="27" spans="1:16" ht="18" customHeight="1">
      <c r="A27" s="3">
        <v>24</v>
      </c>
      <c r="B27" s="3" t="s">
        <v>16</v>
      </c>
      <c r="C27" s="3" t="s">
        <v>6</v>
      </c>
      <c r="D27" s="3" t="s">
        <v>58</v>
      </c>
      <c r="E27" s="3" t="s">
        <v>81</v>
      </c>
      <c r="F27" s="4">
        <v>62</v>
      </c>
      <c r="G27" s="4">
        <f t="shared" si="0"/>
        <v>18.599999999999998</v>
      </c>
      <c r="H27" s="3"/>
      <c r="I27" s="3"/>
      <c r="J27" s="3">
        <v>80.2</v>
      </c>
      <c r="K27" s="3"/>
      <c r="L27" s="3"/>
      <c r="M27" s="3"/>
      <c r="N27" s="3"/>
      <c r="O27" s="3"/>
      <c r="P27" s="3"/>
    </row>
    <row r="28" spans="1:16" ht="18" customHeight="1">
      <c r="A28" s="3">
        <v>25</v>
      </c>
      <c r="B28" s="3" t="s">
        <v>57</v>
      </c>
      <c r="C28" s="3" t="s">
        <v>5</v>
      </c>
      <c r="D28" s="3" t="s">
        <v>58</v>
      </c>
      <c r="E28" s="3" t="s">
        <v>59</v>
      </c>
      <c r="F28" s="4">
        <v>58</v>
      </c>
      <c r="G28" s="4">
        <f t="shared" si="0"/>
        <v>17.4</v>
      </c>
      <c r="H28" s="3"/>
      <c r="I28" s="3"/>
      <c r="J28" s="3">
        <v>76</v>
      </c>
      <c r="K28" s="3"/>
      <c r="L28" s="3"/>
      <c r="M28" s="3"/>
      <c r="N28" s="3"/>
      <c r="O28" s="3"/>
      <c r="P28" s="3"/>
    </row>
    <row r="29" spans="1:16" ht="18" customHeight="1">
      <c r="A29" s="3">
        <v>26</v>
      </c>
      <c r="B29" s="3" t="s">
        <v>84</v>
      </c>
      <c r="C29" s="3" t="s">
        <v>5</v>
      </c>
      <c r="D29" s="3" t="s">
        <v>58</v>
      </c>
      <c r="E29" s="3" t="s">
        <v>85</v>
      </c>
      <c r="F29" s="4">
        <v>56</v>
      </c>
      <c r="G29" s="4">
        <f t="shared" si="0"/>
        <v>16.8</v>
      </c>
      <c r="H29" s="3"/>
      <c r="I29" s="3"/>
      <c r="J29" s="3">
        <v>65.2</v>
      </c>
      <c r="K29" s="3"/>
      <c r="L29" s="3"/>
      <c r="M29" s="3"/>
      <c r="N29" s="3"/>
      <c r="O29" s="3"/>
      <c r="P29" s="3"/>
    </row>
    <row r="30" spans="1:16" ht="18" customHeight="1">
      <c r="A30" s="3">
        <v>27</v>
      </c>
      <c r="B30" s="3" t="s">
        <v>79</v>
      </c>
      <c r="C30" s="3" t="s">
        <v>5</v>
      </c>
      <c r="D30" s="3" t="s">
        <v>58</v>
      </c>
      <c r="E30" s="3" t="s">
        <v>80</v>
      </c>
      <c r="F30" s="4">
        <v>53</v>
      </c>
      <c r="G30" s="4">
        <f t="shared" si="0"/>
        <v>15.899999999999999</v>
      </c>
      <c r="H30" s="3"/>
      <c r="I30" s="3"/>
      <c r="J30" s="3">
        <v>78.4</v>
      </c>
      <c r="K30" s="3"/>
      <c r="L30" s="3"/>
      <c r="M30" s="3"/>
      <c r="N30" s="3"/>
      <c r="O30" s="3"/>
      <c r="P30" s="3"/>
    </row>
    <row r="31" spans="1:16" ht="18" customHeight="1">
      <c r="A31" s="3">
        <v>28</v>
      </c>
      <c r="B31" s="3" t="s">
        <v>64</v>
      </c>
      <c r="C31" s="3" t="s">
        <v>5</v>
      </c>
      <c r="D31" s="3" t="s">
        <v>58</v>
      </c>
      <c r="E31" s="3" t="s">
        <v>65</v>
      </c>
      <c r="F31" s="4">
        <v>52</v>
      </c>
      <c r="G31" s="4">
        <f t="shared" si="0"/>
        <v>15.6</v>
      </c>
      <c r="H31" s="3"/>
      <c r="I31" s="3"/>
      <c r="J31" s="3">
        <v>79.8</v>
      </c>
      <c r="K31" s="3"/>
      <c r="L31" s="3"/>
      <c r="M31" s="3"/>
      <c r="N31" s="3"/>
      <c r="O31" s="3"/>
      <c r="P31" s="3"/>
    </row>
    <row r="32" spans="1:16" ht="18" customHeight="1">
      <c r="A32" s="3">
        <v>29</v>
      </c>
      <c r="B32" s="3" t="s">
        <v>86</v>
      </c>
      <c r="C32" s="3" t="s">
        <v>5</v>
      </c>
      <c r="D32" s="3" t="s">
        <v>58</v>
      </c>
      <c r="E32" s="3" t="s">
        <v>87</v>
      </c>
      <c r="F32" s="4">
        <v>50</v>
      </c>
      <c r="G32" s="4">
        <f t="shared" si="0"/>
        <v>15</v>
      </c>
      <c r="H32" s="3"/>
      <c r="I32" s="3"/>
      <c r="J32" s="3">
        <v>75.8</v>
      </c>
      <c r="K32" s="3"/>
      <c r="L32" s="3"/>
      <c r="M32" s="3"/>
      <c r="N32" s="3"/>
      <c r="O32" s="3"/>
      <c r="P32" s="3"/>
    </row>
    <row r="33" spans="1:16" ht="18" customHeight="1">
      <c r="A33" s="3">
        <v>30</v>
      </c>
      <c r="B33" s="3" t="s">
        <v>60</v>
      </c>
      <c r="C33" s="3" t="s">
        <v>5</v>
      </c>
      <c r="D33" s="3" t="s">
        <v>58</v>
      </c>
      <c r="E33" s="3" t="s">
        <v>61</v>
      </c>
      <c r="F33" s="4">
        <v>47</v>
      </c>
      <c r="G33" s="4">
        <f t="shared" si="0"/>
        <v>14.1</v>
      </c>
      <c r="H33" s="3"/>
      <c r="I33" s="3"/>
      <c r="J33" s="1" t="s">
        <v>116</v>
      </c>
      <c r="K33" s="3"/>
      <c r="L33" s="3"/>
      <c r="M33" s="3"/>
      <c r="N33" s="3"/>
      <c r="O33" s="3"/>
      <c r="P33" s="3"/>
    </row>
    <row r="34" spans="1:16" ht="18" customHeight="1">
      <c r="A34" s="3">
        <v>31</v>
      </c>
      <c r="B34" s="3" t="s">
        <v>62</v>
      </c>
      <c r="C34" s="3" t="s">
        <v>5</v>
      </c>
      <c r="D34" s="3" t="s">
        <v>58</v>
      </c>
      <c r="E34" s="3" t="s">
        <v>63</v>
      </c>
      <c r="F34" s="4">
        <v>46</v>
      </c>
      <c r="G34" s="4">
        <f t="shared" si="0"/>
        <v>13.799999999999999</v>
      </c>
      <c r="H34" s="3"/>
      <c r="I34" s="3"/>
      <c r="J34" s="3">
        <v>64.4</v>
      </c>
      <c r="K34" s="3"/>
      <c r="L34" s="3"/>
      <c r="M34" s="3"/>
      <c r="N34" s="3"/>
      <c r="O34" s="3"/>
      <c r="P34" s="3"/>
    </row>
    <row r="35" spans="1:16" ht="18" customHeight="1">
      <c r="A35" s="3">
        <v>32</v>
      </c>
      <c r="B35" s="3" t="s">
        <v>60</v>
      </c>
      <c r="C35" s="3" t="s">
        <v>5</v>
      </c>
      <c r="D35" s="3" t="s">
        <v>58</v>
      </c>
      <c r="E35" s="3" t="s">
        <v>72</v>
      </c>
      <c r="F35" s="4">
        <v>46</v>
      </c>
      <c r="G35" s="4">
        <f t="shared" si="0"/>
        <v>13.799999999999999</v>
      </c>
      <c r="H35" s="3"/>
      <c r="I35" s="3"/>
      <c r="J35" s="3">
        <v>76.2</v>
      </c>
      <c r="K35" s="3"/>
      <c r="L35" s="3"/>
      <c r="M35" s="3"/>
      <c r="N35" s="3"/>
      <c r="O35" s="3"/>
      <c r="P35" s="3"/>
    </row>
    <row r="36" spans="1:16" ht="18" customHeight="1">
      <c r="A36" s="3">
        <v>33</v>
      </c>
      <c r="B36" s="3" t="s">
        <v>75</v>
      </c>
      <c r="C36" s="3" t="s">
        <v>5</v>
      </c>
      <c r="D36" s="3" t="s">
        <v>58</v>
      </c>
      <c r="E36" s="3" t="s">
        <v>76</v>
      </c>
      <c r="F36" s="4">
        <v>45</v>
      </c>
      <c r="G36" s="4">
        <f t="shared" si="0"/>
        <v>13.5</v>
      </c>
      <c r="H36" s="3"/>
      <c r="I36" s="3"/>
      <c r="J36" s="3">
        <v>73.2</v>
      </c>
      <c r="K36" s="3"/>
      <c r="L36" s="3"/>
      <c r="M36" s="3"/>
      <c r="N36" s="3"/>
      <c r="O36" s="3"/>
      <c r="P36" s="3"/>
    </row>
    <row r="37" spans="1:16" ht="18" customHeight="1">
      <c r="A37" s="3">
        <v>34</v>
      </c>
      <c r="B37" s="3" t="s">
        <v>66</v>
      </c>
      <c r="C37" s="3" t="s">
        <v>6</v>
      </c>
      <c r="D37" s="3" t="s">
        <v>58</v>
      </c>
      <c r="E37" s="3" t="s">
        <v>67</v>
      </c>
      <c r="F37" s="4">
        <v>44</v>
      </c>
      <c r="G37" s="4">
        <f t="shared" si="0"/>
        <v>13.2</v>
      </c>
      <c r="H37" s="3"/>
      <c r="I37" s="3"/>
      <c r="J37" s="3">
        <v>72.4</v>
      </c>
      <c r="K37" s="3"/>
      <c r="L37" s="3"/>
      <c r="M37" s="3"/>
      <c r="N37" s="3"/>
      <c r="O37" s="3"/>
      <c r="P37" s="3"/>
    </row>
    <row r="38" spans="1:16" ht="18" customHeight="1">
      <c r="A38" s="3">
        <v>35</v>
      </c>
      <c r="B38" s="3" t="s">
        <v>77</v>
      </c>
      <c r="C38" s="3" t="s">
        <v>5</v>
      </c>
      <c r="D38" s="3" t="s">
        <v>58</v>
      </c>
      <c r="E38" s="3" t="s">
        <v>78</v>
      </c>
      <c r="F38" s="4">
        <v>39</v>
      </c>
      <c r="G38" s="4">
        <f t="shared" si="0"/>
        <v>11.7</v>
      </c>
      <c r="H38" s="3"/>
      <c r="I38" s="3"/>
      <c r="J38" s="3">
        <v>69.8</v>
      </c>
      <c r="K38" s="3"/>
      <c r="L38" s="3"/>
      <c r="M38" s="3"/>
      <c r="N38" s="3"/>
      <c r="O38" s="3"/>
      <c r="P38" s="3"/>
    </row>
    <row r="39" spans="1:16" ht="18" customHeight="1">
      <c r="A39" s="3">
        <v>36</v>
      </c>
      <c r="B39" s="3" t="s">
        <v>68</v>
      </c>
      <c r="C39" s="3" t="s">
        <v>5</v>
      </c>
      <c r="D39" s="3" t="s">
        <v>58</v>
      </c>
      <c r="E39" s="3" t="s">
        <v>69</v>
      </c>
      <c r="F39" s="4">
        <v>34</v>
      </c>
      <c r="G39" s="4">
        <f t="shared" si="0"/>
        <v>10.2</v>
      </c>
      <c r="H39" s="3"/>
      <c r="I39" s="3"/>
      <c r="J39" s="1" t="s">
        <v>116</v>
      </c>
      <c r="K39" s="3"/>
      <c r="L39" s="3"/>
      <c r="M39" s="3"/>
      <c r="N39" s="3"/>
      <c r="O39" s="3"/>
      <c r="P39" s="3"/>
    </row>
    <row r="40" spans="1:16" ht="18" customHeight="1">
      <c r="A40" s="3">
        <v>37</v>
      </c>
      <c r="B40" s="3" t="s">
        <v>73</v>
      </c>
      <c r="C40" s="3" t="s">
        <v>5</v>
      </c>
      <c r="D40" s="3" t="s">
        <v>58</v>
      </c>
      <c r="E40" s="3" t="s">
        <v>74</v>
      </c>
      <c r="F40" s="4">
        <v>34</v>
      </c>
      <c r="G40" s="4">
        <f t="shared" si="0"/>
        <v>10.2</v>
      </c>
      <c r="H40" s="3"/>
      <c r="I40" s="3"/>
      <c r="J40" s="3">
        <v>63.2</v>
      </c>
      <c r="K40" s="3"/>
      <c r="L40" s="3"/>
      <c r="M40" s="3"/>
      <c r="N40" s="3"/>
      <c r="O40" s="3"/>
      <c r="P40" s="3"/>
    </row>
    <row r="41" spans="1:16" ht="18" customHeight="1">
      <c r="A41" s="3">
        <v>38</v>
      </c>
      <c r="B41" s="3" t="s">
        <v>70</v>
      </c>
      <c r="C41" s="3" t="s">
        <v>5</v>
      </c>
      <c r="D41" s="3" t="s">
        <v>58</v>
      </c>
      <c r="E41" s="3" t="s">
        <v>71</v>
      </c>
      <c r="F41" s="4">
        <v>31</v>
      </c>
      <c r="G41" s="4">
        <f t="shared" si="0"/>
        <v>9.299999999999999</v>
      </c>
      <c r="H41" s="3"/>
      <c r="I41" s="3"/>
      <c r="J41" s="3">
        <v>69.2</v>
      </c>
      <c r="K41" s="3"/>
      <c r="L41" s="3"/>
      <c r="M41" s="3"/>
      <c r="N41" s="3"/>
      <c r="O41" s="3"/>
      <c r="P41" s="3"/>
    </row>
    <row r="42" spans="1:16" ht="18" customHeight="1">
      <c r="A42" s="3">
        <v>39</v>
      </c>
      <c r="B42" s="3" t="s">
        <v>82</v>
      </c>
      <c r="C42" s="3" t="s">
        <v>5</v>
      </c>
      <c r="D42" s="3" t="s">
        <v>58</v>
      </c>
      <c r="E42" s="3" t="s">
        <v>83</v>
      </c>
      <c r="F42" s="4">
        <v>27</v>
      </c>
      <c r="G42" s="4">
        <f t="shared" si="0"/>
        <v>8.1</v>
      </c>
      <c r="H42" s="3"/>
      <c r="I42" s="3"/>
      <c r="J42" s="3">
        <v>71.2</v>
      </c>
      <c r="K42" s="3"/>
      <c r="L42" s="3"/>
      <c r="M42" s="3"/>
      <c r="N42" s="3"/>
      <c r="O42" s="3"/>
      <c r="P42" s="3"/>
    </row>
    <row r="43" spans="1:16" ht="18" customHeight="1">
      <c r="A43" s="3">
        <v>40</v>
      </c>
      <c r="B43" s="3" t="s">
        <v>93</v>
      </c>
      <c r="C43" s="3" t="s">
        <v>5</v>
      </c>
      <c r="D43" s="3" t="s">
        <v>89</v>
      </c>
      <c r="E43" s="3" t="s">
        <v>94</v>
      </c>
      <c r="F43" s="4">
        <v>48.5</v>
      </c>
      <c r="G43" s="4">
        <f t="shared" si="0"/>
        <v>14.549999999999999</v>
      </c>
      <c r="H43" s="3">
        <v>76.2</v>
      </c>
      <c r="I43" s="3">
        <f aca="true" t="shared" si="6" ref="I43:I48">H43*0.8</f>
        <v>60.96000000000001</v>
      </c>
      <c r="J43" s="3">
        <v>79.2</v>
      </c>
      <c r="K43" s="3">
        <f aca="true" t="shared" si="7" ref="K43:K48">J43*0.2</f>
        <v>15.840000000000002</v>
      </c>
      <c r="L43" s="3">
        <f aca="true" t="shared" si="8" ref="L43:L48">I43+K43</f>
        <v>76.80000000000001</v>
      </c>
      <c r="M43" s="3">
        <f aca="true" t="shared" si="9" ref="M43:M48">L43*0.7</f>
        <v>53.760000000000005</v>
      </c>
      <c r="N43" s="3">
        <f aca="true" t="shared" si="10" ref="N43:N48">G43+M43</f>
        <v>68.31</v>
      </c>
      <c r="O43" s="3">
        <v>1</v>
      </c>
      <c r="P43" s="1" t="s">
        <v>118</v>
      </c>
    </row>
    <row r="44" spans="1:16" ht="18" customHeight="1">
      <c r="A44" s="3">
        <v>41</v>
      </c>
      <c r="B44" s="3" t="s">
        <v>95</v>
      </c>
      <c r="C44" s="3" t="s">
        <v>5</v>
      </c>
      <c r="D44" s="3" t="s">
        <v>89</v>
      </c>
      <c r="E44" s="3" t="s">
        <v>96</v>
      </c>
      <c r="F44" s="4">
        <v>44</v>
      </c>
      <c r="G44" s="4">
        <f t="shared" si="0"/>
        <v>13.2</v>
      </c>
      <c r="H44" s="3">
        <v>77.1</v>
      </c>
      <c r="I44" s="3">
        <f t="shared" si="6"/>
        <v>61.68</v>
      </c>
      <c r="J44" s="3">
        <v>71.4</v>
      </c>
      <c r="K44" s="3">
        <f t="shared" si="7"/>
        <v>14.280000000000001</v>
      </c>
      <c r="L44" s="3">
        <f t="shared" si="8"/>
        <v>75.96000000000001</v>
      </c>
      <c r="M44" s="3">
        <f t="shared" si="9"/>
        <v>53.172000000000004</v>
      </c>
      <c r="N44" s="3">
        <f t="shared" si="10"/>
        <v>66.372</v>
      </c>
      <c r="O44" s="3">
        <v>2</v>
      </c>
      <c r="P44" s="1" t="s">
        <v>118</v>
      </c>
    </row>
    <row r="45" spans="1:16" ht="18" customHeight="1">
      <c r="A45" s="3">
        <v>42</v>
      </c>
      <c r="B45" s="3" t="s">
        <v>97</v>
      </c>
      <c r="C45" s="3" t="s">
        <v>6</v>
      </c>
      <c r="D45" s="3" t="s">
        <v>89</v>
      </c>
      <c r="E45" s="3" t="s">
        <v>98</v>
      </c>
      <c r="F45" s="4">
        <v>42</v>
      </c>
      <c r="G45" s="4">
        <f t="shared" si="0"/>
        <v>12.6</v>
      </c>
      <c r="H45" s="3">
        <v>71.1</v>
      </c>
      <c r="I45" s="3">
        <f t="shared" si="6"/>
        <v>56.879999999999995</v>
      </c>
      <c r="J45" s="3">
        <v>72.8</v>
      </c>
      <c r="K45" s="3">
        <f t="shared" si="7"/>
        <v>14.56</v>
      </c>
      <c r="L45" s="3">
        <f t="shared" si="8"/>
        <v>71.44</v>
      </c>
      <c r="M45" s="3">
        <f t="shared" si="9"/>
        <v>50.007999999999996</v>
      </c>
      <c r="N45" s="3">
        <f t="shared" si="10"/>
        <v>62.608</v>
      </c>
      <c r="O45" s="3">
        <v>3</v>
      </c>
      <c r="P45" s="3"/>
    </row>
    <row r="46" spans="1:16" ht="18" customHeight="1">
      <c r="A46" s="3">
        <v>43</v>
      </c>
      <c r="B46" s="3" t="s">
        <v>91</v>
      </c>
      <c r="C46" s="3" t="s">
        <v>5</v>
      </c>
      <c r="D46" s="3" t="s">
        <v>89</v>
      </c>
      <c r="E46" s="3" t="s">
        <v>92</v>
      </c>
      <c r="F46" s="4">
        <v>33.5</v>
      </c>
      <c r="G46" s="4">
        <f t="shared" si="0"/>
        <v>10.049999999999999</v>
      </c>
      <c r="H46" s="3">
        <v>74.1</v>
      </c>
      <c r="I46" s="3">
        <f t="shared" si="6"/>
        <v>59.28</v>
      </c>
      <c r="J46" s="3">
        <v>76.2</v>
      </c>
      <c r="K46" s="3">
        <f t="shared" si="7"/>
        <v>15.240000000000002</v>
      </c>
      <c r="L46" s="3">
        <f t="shared" si="8"/>
        <v>74.52000000000001</v>
      </c>
      <c r="M46" s="3">
        <f t="shared" si="9"/>
        <v>52.164</v>
      </c>
      <c r="N46" s="3">
        <f t="shared" si="10"/>
        <v>62.214</v>
      </c>
      <c r="O46" s="3">
        <v>4</v>
      </c>
      <c r="P46" s="3"/>
    </row>
    <row r="47" spans="1:16" ht="18" customHeight="1">
      <c r="A47" s="3">
        <v>44</v>
      </c>
      <c r="B47" s="3" t="s">
        <v>88</v>
      </c>
      <c r="C47" s="3" t="s">
        <v>6</v>
      </c>
      <c r="D47" s="3" t="s">
        <v>89</v>
      </c>
      <c r="E47" s="3" t="s">
        <v>90</v>
      </c>
      <c r="F47" s="4">
        <v>43</v>
      </c>
      <c r="G47" s="4">
        <f t="shared" si="0"/>
        <v>12.9</v>
      </c>
      <c r="H47" s="3">
        <v>65.6</v>
      </c>
      <c r="I47" s="3">
        <f t="shared" si="6"/>
        <v>52.48</v>
      </c>
      <c r="J47" s="3">
        <v>67.6</v>
      </c>
      <c r="K47" s="3">
        <f t="shared" si="7"/>
        <v>13.52</v>
      </c>
      <c r="L47" s="3">
        <f t="shared" si="8"/>
        <v>66</v>
      </c>
      <c r="M47" s="3">
        <f t="shared" si="9"/>
        <v>46.199999999999996</v>
      </c>
      <c r="N47" s="3">
        <f t="shared" si="10"/>
        <v>59.099999999999994</v>
      </c>
      <c r="O47" s="3">
        <v>5</v>
      </c>
      <c r="P47" s="3"/>
    </row>
    <row r="48" spans="1:16" ht="18" customHeight="1">
      <c r="A48" s="3">
        <v>45</v>
      </c>
      <c r="B48" s="3" t="s">
        <v>101</v>
      </c>
      <c r="C48" s="3" t="s">
        <v>6</v>
      </c>
      <c r="D48" s="3" t="s">
        <v>89</v>
      </c>
      <c r="E48" s="3" t="s">
        <v>102</v>
      </c>
      <c r="F48" s="4">
        <v>22.5</v>
      </c>
      <c r="G48" s="4">
        <f t="shared" si="0"/>
        <v>6.75</v>
      </c>
      <c r="H48" s="3">
        <v>53.7</v>
      </c>
      <c r="I48" s="3">
        <f t="shared" si="6"/>
        <v>42.96000000000001</v>
      </c>
      <c r="J48" s="3">
        <v>69.8</v>
      </c>
      <c r="K48" s="3">
        <f t="shared" si="7"/>
        <v>13.96</v>
      </c>
      <c r="L48" s="3">
        <f t="shared" si="8"/>
        <v>56.92000000000001</v>
      </c>
      <c r="M48" s="3">
        <f t="shared" si="9"/>
        <v>39.844</v>
      </c>
      <c r="N48" s="3">
        <f t="shared" si="10"/>
        <v>46.594</v>
      </c>
      <c r="O48" s="3">
        <v>6</v>
      </c>
      <c r="P48" s="3"/>
    </row>
    <row r="49" spans="1:16" ht="18" customHeight="1">
      <c r="A49" s="3">
        <v>46</v>
      </c>
      <c r="B49" s="3" t="s">
        <v>99</v>
      </c>
      <c r="C49" s="3" t="s">
        <v>6</v>
      </c>
      <c r="D49" s="3" t="s">
        <v>89</v>
      </c>
      <c r="E49" s="3" t="s">
        <v>100</v>
      </c>
      <c r="F49" s="4">
        <v>26</v>
      </c>
      <c r="G49" s="4">
        <f t="shared" si="0"/>
        <v>7.8</v>
      </c>
      <c r="H49" s="1" t="s">
        <v>111</v>
      </c>
      <c r="I49" s="3"/>
      <c r="J49" s="3"/>
      <c r="K49" s="3"/>
      <c r="L49" s="3"/>
      <c r="M49" s="3"/>
      <c r="N49" s="3"/>
      <c r="O49" s="3"/>
      <c r="P49" s="3"/>
    </row>
    <row r="50" spans="6:16" s="7" customFormat="1" ht="41.25" customHeight="1">
      <c r="F50" s="8"/>
      <c r="G50" s="19" t="s">
        <v>121</v>
      </c>
      <c r="H50" s="19"/>
      <c r="I50" s="19"/>
      <c r="J50" s="19"/>
      <c r="K50" s="19"/>
      <c r="L50" s="19"/>
      <c r="M50" s="19"/>
      <c r="N50" s="19"/>
      <c r="O50" s="19"/>
      <c r="P50" s="19"/>
    </row>
    <row r="51" ht="18.75" customHeight="1"/>
  </sheetData>
  <sheetProtection password="DDC4" sheet="1" objects="1" scenarios="1"/>
  <mergeCells count="12">
    <mergeCell ref="E2:E3"/>
    <mergeCell ref="G50:P50"/>
    <mergeCell ref="A1:P1"/>
    <mergeCell ref="N2:N3"/>
    <mergeCell ref="O2:O3"/>
    <mergeCell ref="P2:P3"/>
    <mergeCell ref="H2:M2"/>
    <mergeCell ref="A2:A3"/>
    <mergeCell ref="B2:B3"/>
    <mergeCell ref="C2:C3"/>
    <mergeCell ref="F2:G2"/>
    <mergeCell ref="D2:D3"/>
  </mergeCells>
  <printOptions/>
  <pageMargins left="0.35433070866141736" right="0.35433070866141736" top="0.3937007874015748"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2016-05-08T08:46:54Z</cp:lastPrinted>
  <dcterms:modified xsi:type="dcterms:W3CDTF">2016-05-08T09:51:08Z</dcterms:modified>
  <cp:category/>
  <cp:version/>
  <cp:contentType/>
  <cp:contentStatus/>
</cp:coreProperties>
</file>