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综合成绩" sheetId="1" r:id="rId1"/>
  </sheets>
  <definedNames>
    <definedName name="_xlnm.Print_Area" localSheetId="0">'综合成绩'!$A$1:$K$120</definedName>
  </definedNames>
  <calcPr fullCalcOnLoad="1"/>
</workbook>
</file>

<file path=xl/sharedStrings.xml><?xml version="1.0" encoding="utf-8"?>
<sst xmlns="http://schemas.openxmlformats.org/spreadsheetml/2006/main" count="632" uniqueCount="247">
  <si>
    <t>小学科学教师</t>
  </si>
  <si>
    <t>691416101443</t>
  </si>
  <si>
    <t>112.5</t>
  </si>
  <si>
    <t>103.5</t>
  </si>
  <si>
    <t>691416101426</t>
  </si>
  <si>
    <t>99.4</t>
  </si>
  <si>
    <t>691416101441</t>
  </si>
  <si>
    <t>88.0</t>
  </si>
  <si>
    <t>小学音乐教师</t>
  </si>
  <si>
    <t>691716101627</t>
  </si>
  <si>
    <t>110.5</t>
  </si>
  <si>
    <t>691716101549</t>
  </si>
  <si>
    <t>107.7</t>
  </si>
  <si>
    <t>691716101606</t>
  </si>
  <si>
    <t>102.1</t>
  </si>
  <si>
    <t>90.5</t>
  </si>
  <si>
    <t>小学美术教师</t>
  </si>
  <si>
    <t>691816101797</t>
  </si>
  <si>
    <t>120.0</t>
  </si>
  <si>
    <t>691816101737</t>
  </si>
  <si>
    <t>691816101788</t>
  </si>
  <si>
    <t>113.3</t>
  </si>
  <si>
    <t>691816101753</t>
  </si>
  <si>
    <t>110.3</t>
  </si>
  <si>
    <t>691816101739</t>
  </si>
  <si>
    <t>109.0</t>
  </si>
  <si>
    <t>108.2</t>
  </si>
  <si>
    <t>691816101846</t>
  </si>
  <si>
    <t>101.3</t>
  </si>
  <si>
    <t>93.2</t>
  </si>
  <si>
    <t>小学体育教师</t>
  </si>
  <si>
    <t>691916101925</t>
  </si>
  <si>
    <t>691916101922</t>
  </si>
  <si>
    <t>110.9</t>
  </si>
  <si>
    <t>691916101902</t>
  </si>
  <si>
    <t>109.7</t>
  </si>
  <si>
    <t>691916101981</t>
  </si>
  <si>
    <t>103.6</t>
  </si>
  <si>
    <t>691916101989</t>
  </si>
  <si>
    <t>95.1</t>
  </si>
  <si>
    <t>691916102027</t>
  </si>
  <si>
    <t>691916102055</t>
  </si>
  <si>
    <t>小学心理健康教育教师</t>
  </si>
  <si>
    <t>692116102151</t>
  </si>
  <si>
    <t>692116102138</t>
  </si>
  <si>
    <t>百分制成绩</t>
  </si>
  <si>
    <t>101.1</t>
  </si>
  <si>
    <t>692116102117</t>
  </si>
  <si>
    <t>99.2</t>
  </si>
  <si>
    <t>692116102144</t>
  </si>
  <si>
    <t>97.6</t>
  </si>
  <si>
    <t>692116102143</t>
  </si>
  <si>
    <t>97.4</t>
  </si>
  <si>
    <t>692116102130</t>
  </si>
  <si>
    <t>97.2</t>
  </si>
  <si>
    <t>初中语文教师</t>
  </si>
  <si>
    <t>693116102161</t>
  </si>
  <si>
    <t>693116102167</t>
  </si>
  <si>
    <t>117.5</t>
  </si>
  <si>
    <t>初中数学教师</t>
  </si>
  <si>
    <t>693216102185</t>
  </si>
  <si>
    <t>693216102176</t>
  </si>
  <si>
    <t>106.4</t>
  </si>
  <si>
    <t>693216102172</t>
  </si>
  <si>
    <t>693216102179</t>
  </si>
  <si>
    <t>105.9</t>
  </si>
  <si>
    <t>693216102173</t>
  </si>
  <si>
    <t>123.5</t>
  </si>
  <si>
    <t>693216102183</t>
  </si>
  <si>
    <t>初中英语教师</t>
  </si>
  <si>
    <t>693316102206</t>
  </si>
  <si>
    <t>119.4</t>
  </si>
  <si>
    <t>693316102255</t>
  </si>
  <si>
    <t>124.5</t>
  </si>
  <si>
    <t>116.4</t>
  </si>
  <si>
    <t>693316102252</t>
  </si>
  <si>
    <t>110.1</t>
  </si>
  <si>
    <t>初中物理教师</t>
  </si>
  <si>
    <t>693416102302</t>
  </si>
  <si>
    <t>107.1</t>
  </si>
  <si>
    <t>693416102313</t>
  </si>
  <si>
    <t>106.9</t>
  </si>
  <si>
    <t>693416102320</t>
  </si>
  <si>
    <t>招聘岗位</t>
  </si>
  <si>
    <t>所属</t>
  </si>
  <si>
    <t>准考证号</t>
  </si>
  <si>
    <t>教育综合</t>
  </si>
  <si>
    <t>专业知识</t>
  </si>
  <si>
    <t>笔试成绩</t>
  </si>
  <si>
    <t>幼儿教育教师</t>
  </si>
  <si>
    <t>宁德市-东侨开发区</t>
  </si>
  <si>
    <t>696116100040</t>
  </si>
  <si>
    <t>119.0</t>
  </si>
  <si>
    <t>110.0</t>
  </si>
  <si>
    <t>113.6</t>
  </si>
  <si>
    <t>121.5</t>
  </si>
  <si>
    <t>107.5</t>
  </si>
  <si>
    <t>696116100178</t>
  </si>
  <si>
    <t>122.0</t>
  </si>
  <si>
    <t>102.0</t>
  </si>
  <si>
    <t>696116100220</t>
  </si>
  <si>
    <t>100.5</t>
  </si>
  <si>
    <t>115.5</t>
  </si>
  <si>
    <t>109.5</t>
  </si>
  <si>
    <t>696116100258</t>
  </si>
  <si>
    <t>101.0</t>
  </si>
  <si>
    <t>109.4</t>
  </si>
  <si>
    <t>696116100173</t>
  </si>
  <si>
    <t>116.5</t>
  </si>
  <si>
    <t>102.75</t>
  </si>
  <si>
    <t>108.25</t>
  </si>
  <si>
    <t>696116100059</t>
  </si>
  <si>
    <t>99.25</t>
  </si>
  <si>
    <t>108.15</t>
  </si>
  <si>
    <t>696116100373</t>
  </si>
  <si>
    <t>112.0</t>
  </si>
  <si>
    <t>102.5</t>
  </si>
  <si>
    <t>106.3</t>
  </si>
  <si>
    <t>123.0</t>
  </si>
  <si>
    <t>93.5</t>
  </si>
  <si>
    <t>696116100039</t>
  </si>
  <si>
    <t>111.0</t>
  </si>
  <si>
    <t>105.0</t>
  </si>
  <si>
    <t>696116100260</t>
  </si>
  <si>
    <t>101.5</t>
  </si>
  <si>
    <t>107.0</t>
  </si>
  <si>
    <t>104.8</t>
  </si>
  <si>
    <t>696116100393</t>
  </si>
  <si>
    <t>118.0</t>
  </si>
  <si>
    <t>94.75</t>
  </si>
  <si>
    <t>104.05</t>
  </si>
  <si>
    <t>696116100335</t>
  </si>
  <si>
    <t>113.5</t>
  </si>
  <si>
    <t>97.5</t>
  </si>
  <si>
    <t>103.9</t>
  </si>
  <si>
    <t>696116100144</t>
  </si>
  <si>
    <t>90.0</t>
  </si>
  <si>
    <t>103.2</t>
  </si>
  <si>
    <t>111.5</t>
  </si>
  <si>
    <t>93.0</t>
  </si>
  <si>
    <t>108.5</t>
  </si>
  <si>
    <t>92.0</t>
  </si>
  <si>
    <t>99.5</t>
  </si>
  <si>
    <t>96.5</t>
  </si>
  <si>
    <t>104.5</t>
  </si>
  <si>
    <t>94.0</t>
  </si>
  <si>
    <t>95.5</t>
  </si>
  <si>
    <t>87.0</t>
  </si>
  <si>
    <t>92.5</t>
  </si>
  <si>
    <t>99.0</t>
  </si>
  <si>
    <t>85.0</t>
  </si>
  <si>
    <t>84.0</t>
  </si>
  <si>
    <t>89.0</t>
  </si>
  <si>
    <t>88.5</t>
  </si>
  <si>
    <t>89.5</t>
  </si>
  <si>
    <t>85.5</t>
  </si>
  <si>
    <t>81.0</t>
  </si>
  <si>
    <t>69.0</t>
  </si>
  <si>
    <t>小学语文教师</t>
  </si>
  <si>
    <t>691116100580</t>
  </si>
  <si>
    <t>109.8</t>
  </si>
  <si>
    <t>691116100616</t>
  </si>
  <si>
    <t>114.0</t>
  </si>
  <si>
    <t>105.5</t>
  </si>
  <si>
    <t>108.9</t>
  </si>
  <si>
    <t>691116100633</t>
  </si>
  <si>
    <t>122.5</t>
  </si>
  <si>
    <t>691116100778</t>
  </si>
  <si>
    <t>121.0</t>
  </si>
  <si>
    <t>94.5</t>
  </si>
  <si>
    <t>105.1</t>
  </si>
  <si>
    <t>691116100599</t>
  </si>
  <si>
    <t>104.3</t>
  </si>
  <si>
    <t>691116100900</t>
  </si>
  <si>
    <t>118.5</t>
  </si>
  <si>
    <t>103.8</t>
  </si>
  <si>
    <t>691116100571</t>
  </si>
  <si>
    <t>117.0</t>
  </si>
  <si>
    <t>102.9</t>
  </si>
  <si>
    <t>691116100733</t>
  </si>
  <si>
    <t>102.3</t>
  </si>
  <si>
    <t>691116100676</t>
  </si>
  <si>
    <t>98.5</t>
  </si>
  <si>
    <t>100.9</t>
  </si>
  <si>
    <t>691116100705</t>
  </si>
  <si>
    <t>691116100628</t>
  </si>
  <si>
    <t>98.1</t>
  </si>
  <si>
    <t>691116100704</t>
  </si>
  <si>
    <t>108.0</t>
  </si>
  <si>
    <t>95.4</t>
  </si>
  <si>
    <t>691116100573</t>
  </si>
  <si>
    <t>87.5</t>
  </si>
  <si>
    <t>94.3</t>
  </si>
  <si>
    <t>691116100585</t>
  </si>
  <si>
    <t>82.0</t>
  </si>
  <si>
    <t>691116100712</t>
  </si>
  <si>
    <t>91.6</t>
  </si>
  <si>
    <t>691116100690</t>
  </si>
  <si>
    <t>98.0</t>
  </si>
  <si>
    <t>89.6</t>
  </si>
  <si>
    <t>小学数学教师</t>
  </si>
  <si>
    <t>691216101138</t>
  </si>
  <si>
    <t>113.0</t>
  </si>
  <si>
    <t>691216101147</t>
  </si>
  <si>
    <t>100.0</t>
  </si>
  <si>
    <t>116.0</t>
  </si>
  <si>
    <t>109.6</t>
  </si>
  <si>
    <t>691216101142</t>
  </si>
  <si>
    <t>114.5</t>
  </si>
  <si>
    <t>107.9</t>
  </si>
  <si>
    <t>691216100960</t>
  </si>
  <si>
    <t>99.9</t>
  </si>
  <si>
    <t>691216101145</t>
  </si>
  <si>
    <t>93.6</t>
  </si>
  <si>
    <t>691216101122</t>
  </si>
  <si>
    <t>71.5</t>
  </si>
  <si>
    <t>63.5</t>
  </si>
  <si>
    <t>66.7</t>
  </si>
  <si>
    <t>小学英语教师</t>
  </si>
  <si>
    <t>691316101399</t>
  </si>
  <si>
    <t>126.5</t>
  </si>
  <si>
    <t>691316101193</t>
  </si>
  <si>
    <t>115.0</t>
  </si>
  <si>
    <t>103.0</t>
  </si>
  <si>
    <t>691316101354</t>
  </si>
  <si>
    <t>104.0</t>
  </si>
  <si>
    <t>95.0</t>
  </si>
  <si>
    <t>百分制成绩</t>
  </si>
  <si>
    <t>笔试折合分</t>
  </si>
  <si>
    <t>面试成绩</t>
  </si>
  <si>
    <t>面试折合分</t>
  </si>
  <si>
    <t>综合成绩</t>
  </si>
  <si>
    <t>新任幼儿教育教师综合成绩（25周岁以下  招聘4人）</t>
  </si>
  <si>
    <t>新任小学语文教师综合成绩（东侨第一小学  招聘1人）</t>
  </si>
  <si>
    <t>新任小学语文教师综合成绩（华侨小学、东侨实验小学  招聘5人）</t>
  </si>
  <si>
    <t>新任小学英语教师综合成绩（华侨小学招聘1人）</t>
  </si>
  <si>
    <t>新任小学音乐教师综合成绩（东侨第一小学招聘1人）</t>
  </si>
  <si>
    <t>新任小学心理健康教育教师综合成绩（华侨小学、东侨实验小学招聘2人）</t>
  </si>
  <si>
    <t>新任小学体育教师综合成绩（东侨实验幼儿园招聘1人）</t>
  </si>
  <si>
    <t>新任小学体育教师综合成绩（华侨小学招聘2人）</t>
  </si>
  <si>
    <t>新任小学数学教师综合成绩（华侨小学、东侨实验小学招聘2人）</t>
  </si>
  <si>
    <t>新任小学美术教师综合成绩（华侨小学、东侨实验小学招聘2人）</t>
  </si>
  <si>
    <t>新任小学科学教师综合成绩（华侨小学招聘1人）</t>
  </si>
  <si>
    <t>新任初中英语教师综合成绩（东侨中学招聘1人）</t>
  </si>
  <si>
    <t>新任初中物理教师综合成绩（东侨中学招聘1人）</t>
  </si>
  <si>
    <t>新任初中数学教师综合成绩（东侨中学招聘2人）</t>
  </si>
  <si>
    <t>新任初中语文教师综合成绩（东侨中学招聘1人）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</si>
</sst>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23">
    <font>
      <sz val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176" fontId="0" fillId="0" borderId="0" xfId="0" applyNumberFormat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workbookViewId="0" topLeftCell="A1">
      <selection activeCell="P16" sqref="O16:P16"/>
    </sheetView>
  </sheetViews>
  <sheetFormatPr defaultColWidth="9.140625" defaultRowHeight="12.75"/>
  <cols>
    <col min="1" max="1" width="19.8515625" style="0" customWidth="1"/>
    <col min="2" max="2" width="14.7109375" style="0" hidden="1" customWidth="1"/>
    <col min="3" max="3" width="13.00390625" style="0" customWidth="1"/>
    <col min="4" max="4" width="7.57421875" style="0" customWidth="1"/>
    <col min="5" max="5" width="7.28125" style="0" customWidth="1"/>
    <col min="6" max="6" width="6.57421875" style="0" customWidth="1"/>
    <col min="8" max="8" width="11.140625" style="0" customWidth="1"/>
    <col min="9" max="9" width="8.7109375" style="1" customWidth="1"/>
    <col min="10" max="10" width="10.421875" style="0" customWidth="1"/>
    <col min="11" max="11" width="9.00390625" style="1" customWidth="1"/>
  </cols>
  <sheetData>
    <row r="1" spans="1:11" ht="12.75">
      <c r="A1" s="11" t="s">
        <v>232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2.75">
      <c r="A2" s="5" t="s">
        <v>83</v>
      </c>
      <c r="B2" s="5" t="s">
        <v>84</v>
      </c>
      <c r="C2" s="5" t="s">
        <v>85</v>
      </c>
      <c r="D2" s="5" t="s">
        <v>86</v>
      </c>
      <c r="E2" s="5" t="s">
        <v>87</v>
      </c>
      <c r="F2" s="5" t="s">
        <v>88</v>
      </c>
      <c r="G2" s="6" t="s">
        <v>45</v>
      </c>
      <c r="H2" s="6" t="s">
        <v>228</v>
      </c>
      <c r="I2" s="6" t="s">
        <v>229</v>
      </c>
      <c r="J2" s="9" t="s">
        <v>230</v>
      </c>
      <c r="K2" s="6" t="s">
        <v>231</v>
      </c>
    </row>
    <row r="3" spans="1:11" ht="12.75">
      <c r="A3" s="3" t="s">
        <v>89</v>
      </c>
      <c r="B3" s="3" t="s">
        <v>90</v>
      </c>
      <c r="C3" s="3" t="s">
        <v>91</v>
      </c>
      <c r="D3" s="3" t="s">
        <v>92</v>
      </c>
      <c r="E3" s="3" t="s">
        <v>93</v>
      </c>
      <c r="F3" s="3" t="s">
        <v>94</v>
      </c>
      <c r="G3" s="4">
        <v>75.73333333333333</v>
      </c>
      <c r="H3" s="4">
        <f aca="true" t="shared" si="0" ref="H3:H14">G3*0.6</f>
        <v>45.44</v>
      </c>
      <c r="I3" s="4"/>
      <c r="J3" s="3">
        <f>ROUND(I3*0.4,2)</f>
        <v>0</v>
      </c>
      <c r="K3" s="4"/>
    </row>
    <row r="4" spans="1:11" ht="12.75">
      <c r="A4" s="3" t="s">
        <v>89</v>
      </c>
      <c r="B4" s="3" t="s">
        <v>90</v>
      </c>
      <c r="C4" s="3" t="s">
        <v>97</v>
      </c>
      <c r="D4" s="3" t="s">
        <v>98</v>
      </c>
      <c r="E4" s="3" t="s">
        <v>99</v>
      </c>
      <c r="F4" s="3" t="s">
        <v>93</v>
      </c>
      <c r="G4" s="4">
        <v>73.33333333333333</v>
      </c>
      <c r="H4" s="4">
        <f t="shared" si="0"/>
        <v>43.99999999999999</v>
      </c>
      <c r="I4" s="4"/>
      <c r="J4" s="3">
        <f aca="true" t="shared" si="1" ref="J4:J14">ROUND(I4*0.4,2)</f>
        <v>0</v>
      </c>
      <c r="K4" s="4"/>
    </row>
    <row r="5" spans="1:11" ht="12.75">
      <c r="A5" s="3" t="s">
        <v>89</v>
      </c>
      <c r="B5" s="3" t="s">
        <v>90</v>
      </c>
      <c r="C5" s="3" t="s">
        <v>100</v>
      </c>
      <c r="D5" s="3" t="s">
        <v>101</v>
      </c>
      <c r="E5" s="3" t="s">
        <v>102</v>
      </c>
      <c r="F5" s="3" t="s">
        <v>103</v>
      </c>
      <c r="G5" s="4">
        <v>73</v>
      </c>
      <c r="H5" s="4">
        <f t="shared" si="0"/>
        <v>43.8</v>
      </c>
      <c r="I5" s="4"/>
      <c r="J5" s="3">
        <f t="shared" si="1"/>
        <v>0</v>
      </c>
      <c r="K5" s="4"/>
    </row>
    <row r="6" spans="1:11" ht="12.75">
      <c r="A6" s="3" t="s">
        <v>89</v>
      </c>
      <c r="B6" s="3" t="s">
        <v>90</v>
      </c>
      <c r="C6" s="3" t="s">
        <v>104</v>
      </c>
      <c r="D6" s="3" t="s">
        <v>98</v>
      </c>
      <c r="E6" s="3" t="s">
        <v>105</v>
      </c>
      <c r="F6" s="3" t="s">
        <v>106</v>
      </c>
      <c r="G6" s="4">
        <v>72.93333333333334</v>
      </c>
      <c r="H6" s="4">
        <f t="shared" si="0"/>
        <v>43.76</v>
      </c>
      <c r="I6" s="4"/>
      <c r="J6" s="3">
        <f t="shared" si="1"/>
        <v>0</v>
      </c>
      <c r="K6" s="4"/>
    </row>
    <row r="7" spans="1:11" ht="12.75">
      <c r="A7" s="3" t="s">
        <v>89</v>
      </c>
      <c r="B7" s="3" t="s">
        <v>90</v>
      </c>
      <c r="C7" s="3" t="s">
        <v>107</v>
      </c>
      <c r="D7" s="3" t="s">
        <v>108</v>
      </c>
      <c r="E7" s="3" t="s">
        <v>109</v>
      </c>
      <c r="F7" s="3" t="s">
        <v>110</v>
      </c>
      <c r="G7" s="4">
        <v>72.16666666666667</v>
      </c>
      <c r="H7" s="4">
        <f t="shared" si="0"/>
        <v>43.300000000000004</v>
      </c>
      <c r="I7" s="4"/>
      <c r="J7" s="3">
        <f t="shared" si="1"/>
        <v>0</v>
      </c>
      <c r="K7" s="4"/>
    </row>
    <row r="8" spans="1:11" ht="12.75">
      <c r="A8" s="3" t="s">
        <v>89</v>
      </c>
      <c r="B8" s="3" t="s">
        <v>90</v>
      </c>
      <c r="C8" s="3" t="s">
        <v>111</v>
      </c>
      <c r="D8" s="3" t="s">
        <v>95</v>
      </c>
      <c r="E8" s="3" t="s">
        <v>112</v>
      </c>
      <c r="F8" s="3" t="s">
        <v>113</v>
      </c>
      <c r="G8" s="4">
        <v>72.1</v>
      </c>
      <c r="H8" s="4">
        <f t="shared" si="0"/>
        <v>43.26</v>
      </c>
      <c r="I8" s="4"/>
      <c r="J8" s="3">
        <f t="shared" si="1"/>
        <v>0</v>
      </c>
      <c r="K8" s="4"/>
    </row>
    <row r="9" spans="1:11" ht="12.75">
      <c r="A9" s="3" t="s">
        <v>89</v>
      </c>
      <c r="B9" s="3" t="s">
        <v>90</v>
      </c>
      <c r="C9" s="3" t="s">
        <v>114</v>
      </c>
      <c r="D9" s="3">
        <v>112</v>
      </c>
      <c r="E9" s="3" t="s">
        <v>116</v>
      </c>
      <c r="F9" s="3" t="s">
        <v>117</v>
      </c>
      <c r="G9" s="4">
        <v>70.86666666666666</v>
      </c>
      <c r="H9" s="4">
        <f t="shared" si="0"/>
        <v>42.519999999999996</v>
      </c>
      <c r="I9" s="4"/>
      <c r="J9" s="3">
        <f t="shared" si="1"/>
        <v>0</v>
      </c>
      <c r="K9" s="4"/>
    </row>
    <row r="10" spans="1:11" ht="12.75">
      <c r="A10" s="3" t="s">
        <v>89</v>
      </c>
      <c r="B10" s="3" t="s">
        <v>90</v>
      </c>
      <c r="C10" s="3" t="s">
        <v>120</v>
      </c>
      <c r="D10" s="3" t="s">
        <v>121</v>
      </c>
      <c r="E10" s="3" t="s">
        <v>105</v>
      </c>
      <c r="F10" s="3" t="s">
        <v>122</v>
      </c>
      <c r="G10" s="4">
        <v>70</v>
      </c>
      <c r="H10" s="4">
        <f t="shared" si="0"/>
        <v>42</v>
      </c>
      <c r="I10" s="4"/>
      <c r="J10" s="3">
        <f t="shared" si="1"/>
        <v>0</v>
      </c>
      <c r="K10" s="4"/>
    </row>
    <row r="11" spans="1:11" ht="12.75">
      <c r="A11" s="3" t="s">
        <v>89</v>
      </c>
      <c r="B11" s="3" t="s">
        <v>90</v>
      </c>
      <c r="C11" s="3" t="s">
        <v>123</v>
      </c>
      <c r="D11" s="3" t="s">
        <v>124</v>
      </c>
      <c r="E11" s="3" t="s">
        <v>125</v>
      </c>
      <c r="F11" s="3" t="s">
        <v>126</v>
      </c>
      <c r="G11" s="4">
        <v>69.86666666666666</v>
      </c>
      <c r="H11" s="4">
        <f t="shared" si="0"/>
        <v>41.919999999999995</v>
      </c>
      <c r="I11" s="4"/>
      <c r="J11" s="3">
        <f t="shared" si="1"/>
        <v>0</v>
      </c>
      <c r="K11" s="4"/>
    </row>
    <row r="12" spans="1:11" ht="12.75">
      <c r="A12" s="3" t="s">
        <v>89</v>
      </c>
      <c r="B12" s="3" t="s">
        <v>90</v>
      </c>
      <c r="C12" s="3" t="s">
        <v>127</v>
      </c>
      <c r="D12" s="3" t="s">
        <v>128</v>
      </c>
      <c r="E12" s="3" t="s">
        <v>129</v>
      </c>
      <c r="F12" s="3" t="s">
        <v>130</v>
      </c>
      <c r="G12" s="4">
        <v>69.36666666666666</v>
      </c>
      <c r="H12" s="4">
        <f t="shared" si="0"/>
        <v>41.62</v>
      </c>
      <c r="I12" s="4"/>
      <c r="J12" s="3">
        <f t="shared" si="1"/>
        <v>0</v>
      </c>
      <c r="K12" s="4"/>
    </row>
    <row r="13" spans="1:11" ht="12.75">
      <c r="A13" s="3" t="s">
        <v>89</v>
      </c>
      <c r="B13" s="3" t="s">
        <v>90</v>
      </c>
      <c r="C13" s="3" t="s">
        <v>131</v>
      </c>
      <c r="D13" s="3" t="s">
        <v>132</v>
      </c>
      <c r="E13" s="3" t="s">
        <v>133</v>
      </c>
      <c r="F13" s="3" t="s">
        <v>134</v>
      </c>
      <c r="G13" s="4">
        <v>69.26666666666667</v>
      </c>
      <c r="H13" s="4">
        <f t="shared" si="0"/>
        <v>41.559999999999995</v>
      </c>
      <c r="I13" s="4"/>
      <c r="J13" s="3">
        <f t="shared" si="1"/>
        <v>0</v>
      </c>
      <c r="K13" s="4"/>
    </row>
    <row r="14" spans="1:11" ht="12" customHeight="1">
      <c r="A14" s="3" t="s">
        <v>89</v>
      </c>
      <c r="B14" s="3" t="s">
        <v>90</v>
      </c>
      <c r="C14" s="3" t="s">
        <v>135</v>
      </c>
      <c r="D14" s="3" t="s">
        <v>118</v>
      </c>
      <c r="E14" s="3" t="s">
        <v>136</v>
      </c>
      <c r="F14" s="3" t="s">
        <v>137</v>
      </c>
      <c r="G14" s="4">
        <v>68.8</v>
      </c>
      <c r="H14" s="4">
        <f t="shared" si="0"/>
        <v>41.279999999999994</v>
      </c>
      <c r="I14" s="4"/>
      <c r="J14" s="3">
        <f t="shared" si="1"/>
        <v>0</v>
      </c>
      <c r="K14" s="4"/>
    </row>
    <row r="15" spans="1:11" ht="12.75">
      <c r="A15" s="2"/>
      <c r="B15" s="2"/>
      <c r="C15" s="2"/>
      <c r="D15" s="2"/>
      <c r="E15" s="2"/>
      <c r="F15" s="2"/>
      <c r="G15" s="2"/>
      <c r="H15" s="8"/>
      <c r="I15" s="10"/>
      <c r="J15" s="2"/>
      <c r="K15" s="10"/>
    </row>
    <row r="16" spans="1:11" ht="12.75">
      <c r="A16" s="11" t="s">
        <v>233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2.75">
      <c r="A17" s="5" t="s">
        <v>83</v>
      </c>
      <c r="B17" s="5" t="s">
        <v>84</v>
      </c>
      <c r="C17" s="5" t="s">
        <v>85</v>
      </c>
      <c r="D17" s="5" t="s">
        <v>86</v>
      </c>
      <c r="E17" s="5" t="s">
        <v>87</v>
      </c>
      <c r="F17" s="5" t="s">
        <v>88</v>
      </c>
      <c r="G17" s="6" t="s">
        <v>45</v>
      </c>
      <c r="H17" s="6" t="s">
        <v>228</v>
      </c>
      <c r="I17" s="6" t="s">
        <v>229</v>
      </c>
      <c r="J17" s="9" t="s">
        <v>230</v>
      </c>
      <c r="K17" s="6" t="s">
        <v>231</v>
      </c>
    </row>
    <row r="18" spans="1:11" ht="12.75">
      <c r="A18" s="3" t="s">
        <v>158</v>
      </c>
      <c r="B18" s="3" t="s">
        <v>90</v>
      </c>
      <c r="C18" s="3" t="s">
        <v>190</v>
      </c>
      <c r="D18" s="3" t="s">
        <v>144</v>
      </c>
      <c r="E18" s="3" t="s">
        <v>191</v>
      </c>
      <c r="F18" s="3" t="s">
        <v>192</v>
      </c>
      <c r="G18" s="4">
        <v>62.86666666666667</v>
      </c>
      <c r="H18" s="4">
        <f>G18*0.6</f>
        <v>37.72</v>
      </c>
      <c r="I18" s="4">
        <v>80.33</v>
      </c>
      <c r="J18" s="3">
        <f>ROUND(I18*0.4,2)</f>
        <v>32.13</v>
      </c>
      <c r="K18" s="4">
        <f>H18+I18*0.4</f>
        <v>69.852</v>
      </c>
    </row>
    <row r="19" spans="1:11" ht="12.75">
      <c r="A19" s="2"/>
      <c r="B19" s="2"/>
      <c r="C19" s="2"/>
      <c r="D19" s="2"/>
      <c r="E19" s="2"/>
      <c r="F19" s="2"/>
      <c r="G19" s="2"/>
      <c r="H19" s="8"/>
      <c r="I19" s="10"/>
      <c r="J19" s="2"/>
      <c r="K19" s="10"/>
    </row>
    <row r="20" spans="1:11" ht="12.75">
      <c r="A20" s="11" t="s">
        <v>234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2.75">
      <c r="A21" s="5" t="s">
        <v>83</v>
      </c>
      <c r="B21" s="5" t="s">
        <v>84</v>
      </c>
      <c r="C21" s="5" t="s">
        <v>85</v>
      </c>
      <c r="D21" s="5" t="s">
        <v>86</v>
      </c>
      <c r="E21" s="5" t="s">
        <v>87</v>
      </c>
      <c r="F21" s="5" t="s">
        <v>88</v>
      </c>
      <c r="G21" s="6" t="s">
        <v>45</v>
      </c>
      <c r="H21" s="6" t="s">
        <v>228</v>
      </c>
      <c r="I21" s="6" t="s">
        <v>229</v>
      </c>
      <c r="J21" s="9" t="s">
        <v>230</v>
      </c>
      <c r="K21" s="6" t="s">
        <v>231</v>
      </c>
    </row>
    <row r="22" spans="1:11" ht="12.75">
      <c r="A22" s="3" t="s">
        <v>158</v>
      </c>
      <c r="B22" s="3" t="s">
        <v>90</v>
      </c>
      <c r="C22" s="3" t="s">
        <v>165</v>
      </c>
      <c r="D22" s="3" t="s">
        <v>166</v>
      </c>
      <c r="E22" s="3" t="s">
        <v>146</v>
      </c>
      <c r="F22" s="3" t="s">
        <v>117</v>
      </c>
      <c r="G22" s="4">
        <v>70.86666666666666</v>
      </c>
      <c r="H22" s="4">
        <f aca="true" t="shared" si="2" ref="H22:H36">G22*0.6</f>
        <v>42.519999999999996</v>
      </c>
      <c r="I22" s="4">
        <v>88.3</v>
      </c>
      <c r="J22" s="3">
        <f aca="true" t="shared" si="3" ref="J22:J36">ROUND(I22*0.4,2)</f>
        <v>35.32</v>
      </c>
      <c r="K22" s="4">
        <f aca="true" t="shared" si="4" ref="K22:K36">H22+J22</f>
        <v>77.84</v>
      </c>
    </row>
    <row r="23" spans="1:11" ht="12.75">
      <c r="A23" s="3" t="s">
        <v>158</v>
      </c>
      <c r="B23" s="3" t="s">
        <v>90</v>
      </c>
      <c r="C23" s="3" t="s">
        <v>171</v>
      </c>
      <c r="D23" s="3" t="s">
        <v>98</v>
      </c>
      <c r="E23" s="3" t="s">
        <v>148</v>
      </c>
      <c r="F23" s="3" t="s">
        <v>172</v>
      </c>
      <c r="G23" s="4">
        <v>69.53333333333333</v>
      </c>
      <c r="H23" s="4">
        <f t="shared" si="2"/>
        <v>41.72</v>
      </c>
      <c r="I23" s="4">
        <v>87.5</v>
      </c>
      <c r="J23" s="3">
        <f t="shared" si="3"/>
        <v>35</v>
      </c>
      <c r="K23" s="4">
        <f t="shared" si="4"/>
        <v>76.72</v>
      </c>
    </row>
    <row r="24" spans="1:11" ht="12.75">
      <c r="A24" s="3" t="s">
        <v>158</v>
      </c>
      <c r="B24" s="3" t="s">
        <v>90</v>
      </c>
      <c r="C24" s="3" t="s">
        <v>159</v>
      </c>
      <c r="D24" s="3" t="s">
        <v>95</v>
      </c>
      <c r="E24" s="3" t="s">
        <v>99</v>
      </c>
      <c r="F24" s="3" t="s">
        <v>160</v>
      </c>
      <c r="G24" s="4">
        <v>73.2</v>
      </c>
      <c r="H24" s="4">
        <f t="shared" si="2"/>
        <v>43.92</v>
      </c>
      <c r="I24" s="4">
        <v>80.59</v>
      </c>
      <c r="J24" s="3">
        <f t="shared" si="3"/>
        <v>32.24</v>
      </c>
      <c r="K24" s="4">
        <f t="shared" si="4"/>
        <v>76.16</v>
      </c>
    </row>
    <row r="25" spans="1:11" ht="12.75">
      <c r="A25" s="3" t="s">
        <v>158</v>
      </c>
      <c r="B25" s="3" t="s">
        <v>90</v>
      </c>
      <c r="C25" s="3" t="s">
        <v>179</v>
      </c>
      <c r="D25" s="3" t="s">
        <v>102</v>
      </c>
      <c r="E25" s="3" t="s">
        <v>119</v>
      </c>
      <c r="F25" s="3" t="s">
        <v>180</v>
      </c>
      <c r="G25" s="4">
        <v>68.2</v>
      </c>
      <c r="H25" s="4">
        <f t="shared" si="2"/>
        <v>40.92</v>
      </c>
      <c r="I25" s="4">
        <v>86.6</v>
      </c>
      <c r="J25" s="3">
        <f t="shared" si="3"/>
        <v>34.64</v>
      </c>
      <c r="K25" s="4">
        <f t="shared" si="4"/>
        <v>75.56</v>
      </c>
    </row>
    <row r="26" spans="1:11" ht="12.75">
      <c r="A26" s="3" t="s">
        <v>158</v>
      </c>
      <c r="B26" s="3" t="s">
        <v>90</v>
      </c>
      <c r="C26" s="3" t="s">
        <v>173</v>
      </c>
      <c r="D26" s="3" t="s">
        <v>174</v>
      </c>
      <c r="E26" s="3" t="s">
        <v>145</v>
      </c>
      <c r="F26" s="3" t="s">
        <v>175</v>
      </c>
      <c r="G26" s="4">
        <v>69.2</v>
      </c>
      <c r="H26" s="4">
        <f t="shared" si="2"/>
        <v>41.52</v>
      </c>
      <c r="I26" s="4">
        <v>83.4</v>
      </c>
      <c r="J26" s="3">
        <f t="shared" si="3"/>
        <v>33.36</v>
      </c>
      <c r="K26" s="4">
        <f t="shared" si="4"/>
        <v>74.88</v>
      </c>
    </row>
    <row r="27" spans="1:11" ht="12.75">
      <c r="A27" s="3" t="s">
        <v>158</v>
      </c>
      <c r="B27" s="3" t="s">
        <v>90</v>
      </c>
      <c r="C27" s="3" t="s">
        <v>161</v>
      </c>
      <c r="D27" s="3" t="s">
        <v>162</v>
      </c>
      <c r="E27" s="3" t="s">
        <v>163</v>
      </c>
      <c r="F27" s="3" t="s">
        <v>164</v>
      </c>
      <c r="G27" s="4">
        <v>72.6</v>
      </c>
      <c r="H27" s="4">
        <f t="shared" si="2"/>
        <v>43.559999999999995</v>
      </c>
      <c r="I27" s="4">
        <v>77.86</v>
      </c>
      <c r="J27" s="3">
        <f t="shared" si="3"/>
        <v>31.14</v>
      </c>
      <c r="K27" s="4">
        <f t="shared" si="4"/>
        <v>74.69999999999999</v>
      </c>
    </row>
    <row r="28" spans="1:11" ht="12.75">
      <c r="A28" s="3" t="s">
        <v>158</v>
      </c>
      <c r="B28" s="3" t="s">
        <v>90</v>
      </c>
      <c r="C28" s="3" t="s">
        <v>167</v>
      </c>
      <c r="D28" s="3" t="s">
        <v>168</v>
      </c>
      <c r="E28" s="3" t="s">
        <v>169</v>
      </c>
      <c r="F28" s="3" t="s">
        <v>170</v>
      </c>
      <c r="G28" s="4">
        <v>70.06666666666666</v>
      </c>
      <c r="H28" s="4">
        <f t="shared" si="2"/>
        <v>42.04</v>
      </c>
      <c r="I28" s="4">
        <v>80.96</v>
      </c>
      <c r="J28" s="3">
        <f t="shared" si="3"/>
        <v>32.38</v>
      </c>
      <c r="K28" s="4">
        <f t="shared" si="4"/>
        <v>74.42</v>
      </c>
    </row>
    <row r="29" spans="1:11" ht="12.75">
      <c r="A29" s="3" t="s">
        <v>158</v>
      </c>
      <c r="B29" s="3" t="s">
        <v>90</v>
      </c>
      <c r="C29" s="3" t="s">
        <v>181</v>
      </c>
      <c r="D29" s="3" t="s">
        <v>182</v>
      </c>
      <c r="E29" s="3" t="s">
        <v>116</v>
      </c>
      <c r="F29" s="3" t="s">
        <v>183</v>
      </c>
      <c r="G29" s="4">
        <v>67.26666666666667</v>
      </c>
      <c r="H29" s="4">
        <f t="shared" si="2"/>
        <v>40.36</v>
      </c>
      <c r="I29" s="4">
        <v>81.27</v>
      </c>
      <c r="J29" s="3">
        <f t="shared" si="3"/>
        <v>32.51</v>
      </c>
      <c r="K29" s="4">
        <f t="shared" si="4"/>
        <v>72.87</v>
      </c>
    </row>
    <row r="30" spans="1:11" ht="12.75">
      <c r="A30" s="3" t="s">
        <v>158</v>
      </c>
      <c r="B30" s="3" t="s">
        <v>90</v>
      </c>
      <c r="C30" s="3" t="s">
        <v>184</v>
      </c>
      <c r="D30" s="3" t="s">
        <v>95</v>
      </c>
      <c r="E30" s="3" t="s">
        <v>151</v>
      </c>
      <c r="F30" s="3" t="s">
        <v>149</v>
      </c>
      <c r="G30" s="4">
        <v>66</v>
      </c>
      <c r="H30" s="4">
        <f t="shared" si="2"/>
        <v>39.6</v>
      </c>
      <c r="I30" s="4">
        <v>83.13</v>
      </c>
      <c r="J30" s="3">
        <f t="shared" si="3"/>
        <v>33.25</v>
      </c>
      <c r="K30" s="4">
        <f t="shared" si="4"/>
        <v>72.85</v>
      </c>
    </row>
    <row r="31" spans="1:11" ht="12.75">
      <c r="A31" s="3" t="s">
        <v>158</v>
      </c>
      <c r="B31" s="3" t="s">
        <v>90</v>
      </c>
      <c r="C31" s="3" t="s">
        <v>185</v>
      </c>
      <c r="D31" s="3" t="s">
        <v>177</v>
      </c>
      <c r="E31" s="3" t="s">
        <v>155</v>
      </c>
      <c r="F31" s="3" t="s">
        <v>186</v>
      </c>
      <c r="G31" s="4">
        <v>65.4</v>
      </c>
      <c r="H31" s="4">
        <f t="shared" si="2"/>
        <v>39.24</v>
      </c>
      <c r="I31" s="4">
        <v>82.3</v>
      </c>
      <c r="J31" s="3">
        <f t="shared" si="3"/>
        <v>32.92</v>
      </c>
      <c r="K31" s="4">
        <f t="shared" si="4"/>
        <v>72.16</v>
      </c>
    </row>
    <row r="32" spans="1:11" ht="12.75">
      <c r="A32" s="3" t="s">
        <v>158</v>
      </c>
      <c r="B32" s="3" t="s">
        <v>90</v>
      </c>
      <c r="C32" s="3" t="s">
        <v>176</v>
      </c>
      <c r="D32" s="3" t="s">
        <v>177</v>
      </c>
      <c r="E32" s="3" t="s">
        <v>119</v>
      </c>
      <c r="F32" s="3" t="s">
        <v>178</v>
      </c>
      <c r="G32" s="4">
        <v>68.6</v>
      </c>
      <c r="H32" s="4">
        <f t="shared" si="2"/>
        <v>41.16</v>
      </c>
      <c r="I32" s="4">
        <v>75.13</v>
      </c>
      <c r="J32" s="3">
        <f t="shared" si="3"/>
        <v>30.05</v>
      </c>
      <c r="K32" s="4">
        <f t="shared" si="4"/>
        <v>71.21</v>
      </c>
    </row>
    <row r="33" spans="1:11" ht="12.75">
      <c r="A33" s="3" t="s">
        <v>158</v>
      </c>
      <c r="B33" s="3" t="s">
        <v>90</v>
      </c>
      <c r="C33" s="3" t="s">
        <v>193</v>
      </c>
      <c r="D33" s="3" t="s">
        <v>115</v>
      </c>
      <c r="E33" s="3" t="s">
        <v>194</v>
      </c>
      <c r="F33" s="3" t="s">
        <v>145</v>
      </c>
      <c r="G33" s="4">
        <v>62.666666666666664</v>
      </c>
      <c r="H33" s="4">
        <f t="shared" si="2"/>
        <v>37.599999999999994</v>
      </c>
      <c r="I33" s="4">
        <v>78.73</v>
      </c>
      <c r="J33" s="3">
        <f t="shared" si="3"/>
        <v>31.49</v>
      </c>
      <c r="K33" s="4">
        <f t="shared" si="4"/>
        <v>69.08999999999999</v>
      </c>
    </row>
    <row r="34" spans="1:11" ht="12.75">
      <c r="A34" s="3" t="s">
        <v>158</v>
      </c>
      <c r="B34" s="3" t="s">
        <v>90</v>
      </c>
      <c r="C34" s="3" t="s">
        <v>187</v>
      </c>
      <c r="D34" s="3" t="s">
        <v>188</v>
      </c>
      <c r="E34" s="3" t="s">
        <v>147</v>
      </c>
      <c r="F34" s="3" t="s">
        <v>189</v>
      </c>
      <c r="G34" s="4">
        <v>63.6</v>
      </c>
      <c r="H34" s="4">
        <f t="shared" si="2"/>
        <v>38.16</v>
      </c>
      <c r="I34" s="4">
        <v>74.63</v>
      </c>
      <c r="J34" s="3">
        <f t="shared" si="3"/>
        <v>29.85</v>
      </c>
      <c r="K34" s="4">
        <f t="shared" si="4"/>
        <v>68.00999999999999</v>
      </c>
    </row>
    <row r="35" spans="1:11" ht="12.75">
      <c r="A35" s="3" t="s">
        <v>158</v>
      </c>
      <c r="B35" s="3" t="s">
        <v>90</v>
      </c>
      <c r="C35" s="3" t="s">
        <v>197</v>
      </c>
      <c r="D35" s="3" t="s">
        <v>198</v>
      </c>
      <c r="E35" s="3" t="s">
        <v>151</v>
      </c>
      <c r="F35" s="3" t="s">
        <v>199</v>
      </c>
      <c r="G35" s="4">
        <v>59.73333333333333</v>
      </c>
      <c r="H35" s="4">
        <f t="shared" si="2"/>
        <v>35.839999999999996</v>
      </c>
      <c r="I35" s="4">
        <v>78.33</v>
      </c>
      <c r="J35" s="3">
        <f t="shared" si="3"/>
        <v>31.33</v>
      </c>
      <c r="K35" s="4">
        <f t="shared" si="4"/>
        <v>67.16999999999999</v>
      </c>
    </row>
    <row r="36" spans="1:11" ht="12.75">
      <c r="A36" s="3" t="s">
        <v>158</v>
      </c>
      <c r="B36" s="3" t="s">
        <v>90</v>
      </c>
      <c r="C36" s="3" t="s">
        <v>195</v>
      </c>
      <c r="D36" s="3" t="s">
        <v>124</v>
      </c>
      <c r="E36" s="3" t="s">
        <v>150</v>
      </c>
      <c r="F36" s="3" t="s">
        <v>196</v>
      </c>
      <c r="G36" s="4">
        <v>61.06666666666666</v>
      </c>
      <c r="H36" s="4">
        <f t="shared" si="2"/>
        <v>36.63999999999999</v>
      </c>
      <c r="I36" s="4">
        <v>0</v>
      </c>
      <c r="J36" s="3">
        <f t="shared" si="3"/>
        <v>0</v>
      </c>
      <c r="K36" s="4">
        <f t="shared" si="4"/>
        <v>36.63999999999999</v>
      </c>
    </row>
    <row r="37" spans="1:11" ht="12.75">
      <c r="A37" s="2"/>
      <c r="B37" s="2"/>
      <c r="C37" s="2"/>
      <c r="D37" s="2"/>
      <c r="E37" s="2"/>
      <c r="F37" s="2"/>
      <c r="G37" s="2"/>
      <c r="H37" s="8"/>
      <c r="I37" s="10"/>
      <c r="J37" s="2"/>
      <c r="K37" s="10"/>
    </row>
    <row r="38" spans="1:11" ht="12.75">
      <c r="A38" s="11" t="s">
        <v>235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2.75">
      <c r="A39" s="5" t="s">
        <v>83</v>
      </c>
      <c r="B39" s="5" t="s">
        <v>84</v>
      </c>
      <c r="C39" s="5" t="s">
        <v>85</v>
      </c>
      <c r="D39" s="5" t="s">
        <v>86</v>
      </c>
      <c r="E39" s="5" t="s">
        <v>87</v>
      </c>
      <c r="F39" s="5" t="s">
        <v>88</v>
      </c>
      <c r="G39" s="6" t="s">
        <v>45</v>
      </c>
      <c r="H39" s="6" t="s">
        <v>228</v>
      </c>
      <c r="I39" s="6" t="s">
        <v>229</v>
      </c>
      <c r="J39" s="9" t="s">
        <v>230</v>
      </c>
      <c r="K39" s="6" t="s">
        <v>231</v>
      </c>
    </row>
    <row r="40" spans="1:11" ht="12.75">
      <c r="A40" s="3" t="s">
        <v>218</v>
      </c>
      <c r="B40" s="3" t="s">
        <v>90</v>
      </c>
      <c r="C40" s="3" t="s">
        <v>219</v>
      </c>
      <c r="D40" s="3" t="s">
        <v>220</v>
      </c>
      <c r="E40" s="3" t="s">
        <v>149</v>
      </c>
      <c r="F40" s="3" t="s">
        <v>93</v>
      </c>
      <c r="G40" s="4">
        <v>73.33333333333333</v>
      </c>
      <c r="H40" s="4">
        <f>G40*0.6</f>
        <v>43.99999999999999</v>
      </c>
      <c r="I40" s="4">
        <v>88.67</v>
      </c>
      <c r="J40" s="3">
        <f>ROUND(I40*0.4,2)</f>
        <v>35.47</v>
      </c>
      <c r="K40" s="4">
        <f>H40+I40*0.4</f>
        <v>79.46799999999999</v>
      </c>
    </row>
    <row r="41" spans="1:11" ht="12.75">
      <c r="A41" s="3" t="s">
        <v>218</v>
      </c>
      <c r="B41" s="3" t="s">
        <v>90</v>
      </c>
      <c r="C41" s="3" t="s">
        <v>221</v>
      </c>
      <c r="D41" s="3" t="s">
        <v>222</v>
      </c>
      <c r="E41" s="3" t="s">
        <v>223</v>
      </c>
      <c r="F41" s="3">
        <v>110.8</v>
      </c>
      <c r="G41" s="4">
        <v>73.87</v>
      </c>
      <c r="H41" s="4">
        <f>G41*0.6</f>
        <v>44.322</v>
      </c>
      <c r="I41" s="4">
        <v>79.67</v>
      </c>
      <c r="J41" s="3">
        <f>ROUND(I41*0.4,2)</f>
        <v>31.87</v>
      </c>
      <c r="K41" s="4">
        <f>H41+I41*0.4</f>
        <v>76.19</v>
      </c>
    </row>
    <row r="42" spans="1:11" ht="12.75">
      <c r="A42" s="3" t="s">
        <v>218</v>
      </c>
      <c r="B42" s="3" t="s">
        <v>90</v>
      </c>
      <c r="C42" s="3" t="s">
        <v>224</v>
      </c>
      <c r="D42" s="3" t="s">
        <v>222</v>
      </c>
      <c r="E42" s="3" t="s">
        <v>143</v>
      </c>
      <c r="F42" s="3" t="s">
        <v>134</v>
      </c>
      <c r="G42" s="4">
        <v>69.26666666666667</v>
      </c>
      <c r="H42" s="4">
        <f>G42*0.6</f>
        <v>41.559999999999995</v>
      </c>
      <c r="I42" s="4">
        <v>84</v>
      </c>
      <c r="J42" s="3">
        <f>ROUND(I42*0.4,2)</f>
        <v>33.6</v>
      </c>
      <c r="K42" s="4">
        <f>H42+I42*0.4</f>
        <v>75.16</v>
      </c>
    </row>
    <row r="43" spans="1:11" ht="12.75">
      <c r="A43" s="2"/>
      <c r="B43" s="2"/>
      <c r="C43" s="2"/>
      <c r="D43" s="2"/>
      <c r="E43" s="2"/>
      <c r="F43" s="2"/>
      <c r="G43" s="2"/>
      <c r="H43" s="8"/>
      <c r="I43" s="10"/>
      <c r="J43" s="2"/>
      <c r="K43" s="10"/>
    </row>
    <row r="44" spans="1:11" ht="12.75">
      <c r="A44" s="11" t="s">
        <v>236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2.75">
      <c r="A45" s="5" t="s">
        <v>83</v>
      </c>
      <c r="B45" s="5" t="s">
        <v>84</v>
      </c>
      <c r="C45" s="5" t="s">
        <v>85</v>
      </c>
      <c r="D45" s="5" t="s">
        <v>86</v>
      </c>
      <c r="E45" s="5" t="s">
        <v>87</v>
      </c>
      <c r="F45" s="5" t="s">
        <v>88</v>
      </c>
      <c r="G45" s="6" t="s">
        <v>45</v>
      </c>
      <c r="H45" s="6" t="s">
        <v>228</v>
      </c>
      <c r="I45" s="6" t="s">
        <v>229</v>
      </c>
      <c r="J45" s="9" t="s">
        <v>230</v>
      </c>
      <c r="K45" s="6" t="s">
        <v>231</v>
      </c>
    </row>
    <row r="46" spans="1:11" ht="12.75">
      <c r="A46" s="3" t="s">
        <v>8</v>
      </c>
      <c r="B46" s="3" t="s">
        <v>90</v>
      </c>
      <c r="C46" s="3" t="s">
        <v>9</v>
      </c>
      <c r="D46" s="3" t="s">
        <v>10</v>
      </c>
      <c r="E46" s="3" t="s">
        <v>202</v>
      </c>
      <c r="F46" s="3" t="s">
        <v>115</v>
      </c>
      <c r="G46" s="4">
        <v>74.66666666666667</v>
      </c>
      <c r="H46" s="4">
        <f>G46*0.6</f>
        <v>44.800000000000004</v>
      </c>
      <c r="I46" s="4">
        <v>86.33</v>
      </c>
      <c r="J46" s="3">
        <f>ROUND(I46*0.4,2)</f>
        <v>34.53</v>
      </c>
      <c r="K46" s="4">
        <f>H46+J46</f>
        <v>79.33000000000001</v>
      </c>
    </row>
    <row r="47" spans="1:11" ht="12.75">
      <c r="A47" s="3" t="s">
        <v>8</v>
      </c>
      <c r="B47" s="3" t="s">
        <v>90</v>
      </c>
      <c r="C47" s="3" t="s">
        <v>11</v>
      </c>
      <c r="D47" s="3" t="s">
        <v>162</v>
      </c>
      <c r="E47" s="3" t="s">
        <v>3</v>
      </c>
      <c r="F47" s="3" t="s">
        <v>12</v>
      </c>
      <c r="G47" s="4">
        <v>71.8</v>
      </c>
      <c r="H47" s="4">
        <f>G47*0.6</f>
        <v>43.08</v>
      </c>
      <c r="I47" s="4">
        <v>82.77</v>
      </c>
      <c r="J47" s="3">
        <f>ROUND(I47*0.4,2)</f>
        <v>33.11</v>
      </c>
      <c r="K47" s="4">
        <f>H47+J47</f>
        <v>76.19</v>
      </c>
    </row>
    <row r="48" spans="1:11" ht="12.75">
      <c r="A48" s="3" t="s">
        <v>8</v>
      </c>
      <c r="B48" s="3" t="s">
        <v>90</v>
      </c>
      <c r="C48" s="3" t="s">
        <v>13</v>
      </c>
      <c r="D48" s="3" t="s">
        <v>115</v>
      </c>
      <c r="E48" s="3" t="s">
        <v>146</v>
      </c>
      <c r="F48" s="3" t="s">
        <v>14</v>
      </c>
      <c r="G48" s="4">
        <v>68.06666666666666</v>
      </c>
      <c r="H48" s="4">
        <f>G48*0.6</f>
        <v>40.839999999999996</v>
      </c>
      <c r="I48" s="4">
        <v>80.37</v>
      </c>
      <c r="J48" s="3">
        <f>ROUND(I48*0.4,2)</f>
        <v>32.15</v>
      </c>
      <c r="K48" s="4">
        <f>H48+J48</f>
        <v>72.99</v>
      </c>
    </row>
    <row r="49" spans="1:11" ht="12.75">
      <c r="A49" s="2"/>
      <c r="B49" s="2"/>
      <c r="C49" s="2"/>
      <c r="D49" s="2"/>
      <c r="E49" s="2"/>
      <c r="F49" s="2"/>
      <c r="G49" s="2"/>
      <c r="H49" s="8"/>
      <c r="I49" s="10"/>
      <c r="J49" s="2"/>
      <c r="K49" s="10"/>
    </row>
    <row r="50" spans="1:11" ht="12.75">
      <c r="A50" s="11" t="s">
        <v>237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2.75">
      <c r="A51" s="5" t="s">
        <v>83</v>
      </c>
      <c r="B51" s="5" t="s">
        <v>84</v>
      </c>
      <c r="C51" s="5" t="s">
        <v>85</v>
      </c>
      <c r="D51" s="5" t="s">
        <v>86</v>
      </c>
      <c r="E51" s="5" t="s">
        <v>87</v>
      </c>
      <c r="F51" s="5" t="s">
        <v>88</v>
      </c>
      <c r="G51" s="6" t="s">
        <v>45</v>
      </c>
      <c r="H51" s="6" t="s">
        <v>228</v>
      </c>
      <c r="I51" s="6" t="s">
        <v>229</v>
      </c>
      <c r="J51" s="9" t="s">
        <v>230</v>
      </c>
      <c r="K51" s="6" t="s">
        <v>231</v>
      </c>
    </row>
    <row r="52" spans="1:11" ht="12.75">
      <c r="A52" s="3" t="s">
        <v>42</v>
      </c>
      <c r="B52" s="3" t="s">
        <v>90</v>
      </c>
      <c r="C52" s="3" t="s">
        <v>47</v>
      </c>
      <c r="D52" s="3" t="s">
        <v>125</v>
      </c>
      <c r="E52" s="3" t="s">
        <v>145</v>
      </c>
      <c r="F52" s="3" t="s">
        <v>48</v>
      </c>
      <c r="G52" s="4">
        <v>66.13333333333334</v>
      </c>
      <c r="H52" s="4">
        <f aca="true" t="shared" si="5" ref="H52:H57">G52*0.6</f>
        <v>39.68</v>
      </c>
      <c r="I52" s="4">
        <v>81.6</v>
      </c>
      <c r="J52" s="3">
        <f aca="true" t="shared" si="6" ref="J52:J57">ROUND(I52*0.4,2)</f>
        <v>32.64</v>
      </c>
      <c r="K52" s="4">
        <f aca="true" t="shared" si="7" ref="K52:K57">H52+I52*0.4</f>
        <v>72.32</v>
      </c>
    </row>
    <row r="53" spans="1:11" ht="12.75">
      <c r="A53" s="3" t="s">
        <v>42</v>
      </c>
      <c r="B53" s="3" t="s">
        <v>90</v>
      </c>
      <c r="C53" s="3" t="s">
        <v>43</v>
      </c>
      <c r="D53" s="3" t="s">
        <v>25</v>
      </c>
      <c r="E53" s="3" t="s">
        <v>124</v>
      </c>
      <c r="F53" s="3" t="s">
        <v>144</v>
      </c>
      <c r="G53" s="4">
        <v>69.66666666666667</v>
      </c>
      <c r="H53" s="4">
        <f t="shared" si="5"/>
        <v>41.800000000000004</v>
      </c>
      <c r="I53" s="4">
        <v>74.8</v>
      </c>
      <c r="J53" s="3">
        <f t="shared" si="6"/>
        <v>29.92</v>
      </c>
      <c r="K53" s="4">
        <f t="shared" si="7"/>
        <v>71.72</v>
      </c>
    </row>
    <row r="54" spans="1:11" ht="12.75">
      <c r="A54" s="3" t="s">
        <v>42</v>
      </c>
      <c r="B54" s="3" t="s">
        <v>90</v>
      </c>
      <c r="C54" s="3" t="s">
        <v>51</v>
      </c>
      <c r="D54" s="3" t="s">
        <v>138</v>
      </c>
      <c r="E54" s="3" t="s">
        <v>7</v>
      </c>
      <c r="F54" s="3" t="s">
        <v>52</v>
      </c>
      <c r="G54" s="4">
        <v>64.93333333333334</v>
      </c>
      <c r="H54" s="4">
        <f t="shared" si="5"/>
        <v>38.96</v>
      </c>
      <c r="I54" s="4">
        <v>81.4</v>
      </c>
      <c r="J54" s="3">
        <f t="shared" si="6"/>
        <v>32.56</v>
      </c>
      <c r="K54" s="4">
        <f t="shared" si="7"/>
        <v>71.52000000000001</v>
      </c>
    </row>
    <row r="55" spans="1:11" ht="12.75">
      <c r="A55" s="3" t="s">
        <v>42</v>
      </c>
      <c r="B55" s="3" t="s">
        <v>90</v>
      </c>
      <c r="C55" s="3" t="s">
        <v>44</v>
      </c>
      <c r="D55" s="3" t="s">
        <v>177</v>
      </c>
      <c r="E55" s="3" t="s">
        <v>15</v>
      </c>
      <c r="F55" s="3" t="s">
        <v>46</v>
      </c>
      <c r="G55" s="4">
        <v>67.4</v>
      </c>
      <c r="H55" s="4">
        <f t="shared" si="5"/>
        <v>40.440000000000005</v>
      </c>
      <c r="I55" s="4">
        <v>77</v>
      </c>
      <c r="J55" s="3">
        <f t="shared" si="6"/>
        <v>30.8</v>
      </c>
      <c r="K55" s="4">
        <f t="shared" si="7"/>
        <v>71.24000000000001</v>
      </c>
    </row>
    <row r="56" spans="1:11" ht="12.75">
      <c r="A56" s="3" t="s">
        <v>42</v>
      </c>
      <c r="B56" s="3" t="s">
        <v>90</v>
      </c>
      <c r="C56" s="3" t="s">
        <v>49</v>
      </c>
      <c r="D56" s="3" t="s">
        <v>144</v>
      </c>
      <c r="E56" s="3" t="s">
        <v>139</v>
      </c>
      <c r="F56" s="3" t="s">
        <v>50</v>
      </c>
      <c r="G56" s="4">
        <v>65.06666666666666</v>
      </c>
      <c r="H56" s="4">
        <f t="shared" si="5"/>
        <v>39.04</v>
      </c>
      <c r="I56" s="4">
        <v>78.4</v>
      </c>
      <c r="J56" s="3">
        <f t="shared" si="6"/>
        <v>31.36</v>
      </c>
      <c r="K56" s="4">
        <f t="shared" si="7"/>
        <v>70.4</v>
      </c>
    </row>
    <row r="57" spans="1:11" ht="12.75">
      <c r="A57" s="3" t="s">
        <v>42</v>
      </c>
      <c r="B57" s="3" t="s">
        <v>90</v>
      </c>
      <c r="C57" s="3" t="s">
        <v>53</v>
      </c>
      <c r="D57" s="3" t="s">
        <v>122</v>
      </c>
      <c r="E57" s="3" t="s">
        <v>141</v>
      </c>
      <c r="F57" s="3" t="s">
        <v>54</v>
      </c>
      <c r="G57" s="4">
        <v>64.8</v>
      </c>
      <c r="H57" s="4">
        <f t="shared" si="5"/>
        <v>38.879999999999995</v>
      </c>
      <c r="I57" s="4">
        <v>73.4</v>
      </c>
      <c r="J57" s="3">
        <f t="shared" si="6"/>
        <v>29.36</v>
      </c>
      <c r="K57" s="4">
        <f t="shared" si="7"/>
        <v>68.24</v>
      </c>
    </row>
    <row r="58" spans="1:11" ht="12.75">
      <c r="A58" s="2"/>
      <c r="B58" s="2"/>
      <c r="C58" s="2"/>
      <c r="D58" s="2"/>
      <c r="E58" s="2"/>
      <c r="F58" s="2"/>
      <c r="G58" s="2"/>
      <c r="H58" s="8"/>
      <c r="I58" s="10"/>
      <c r="J58" s="2"/>
      <c r="K58" s="10"/>
    </row>
    <row r="59" spans="1:11" ht="12.75">
      <c r="A59" s="11" t="s">
        <v>238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12.75">
      <c r="A60" s="5" t="s">
        <v>83</v>
      </c>
      <c r="B60" s="5" t="s">
        <v>84</v>
      </c>
      <c r="C60" s="5" t="s">
        <v>85</v>
      </c>
      <c r="D60" s="5" t="s">
        <v>86</v>
      </c>
      <c r="E60" s="5" t="s">
        <v>87</v>
      </c>
      <c r="F60" s="5" t="s">
        <v>88</v>
      </c>
      <c r="G60" s="6" t="s">
        <v>45</v>
      </c>
      <c r="H60" s="6" t="s">
        <v>228</v>
      </c>
      <c r="I60" s="6" t="s">
        <v>229</v>
      </c>
      <c r="J60" s="9" t="s">
        <v>230</v>
      </c>
      <c r="K60" s="6" t="s">
        <v>231</v>
      </c>
    </row>
    <row r="61" spans="1:11" ht="12.75">
      <c r="A61" s="3" t="s">
        <v>30</v>
      </c>
      <c r="B61" s="3" t="s">
        <v>90</v>
      </c>
      <c r="C61" s="3" t="s">
        <v>41</v>
      </c>
      <c r="D61" s="3" t="s">
        <v>157</v>
      </c>
      <c r="E61" s="3" t="s">
        <v>145</v>
      </c>
      <c r="F61" s="3" t="s">
        <v>151</v>
      </c>
      <c r="G61" s="4">
        <v>56</v>
      </c>
      <c r="H61" s="4">
        <f>G61*0.6</f>
        <v>33.6</v>
      </c>
      <c r="I61" s="4">
        <v>78.83</v>
      </c>
      <c r="J61" s="3">
        <f>ROUND(I61*0.4,2)</f>
        <v>31.53</v>
      </c>
      <c r="K61" s="4">
        <f>H61+J61</f>
        <v>65.13</v>
      </c>
    </row>
    <row r="62" spans="1:11" ht="12.75">
      <c r="A62" s="2"/>
      <c r="B62" s="2"/>
      <c r="C62" s="2"/>
      <c r="D62" s="2"/>
      <c r="E62" s="2"/>
      <c r="F62" s="2"/>
      <c r="G62" s="2"/>
      <c r="H62" s="8"/>
      <c r="I62" s="10"/>
      <c r="J62" s="2"/>
      <c r="K62" s="10"/>
    </row>
    <row r="63" spans="1:11" ht="12.75">
      <c r="A63" s="11" t="s">
        <v>239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ht="12.75">
      <c r="A64" s="5" t="s">
        <v>83</v>
      </c>
      <c r="B64" s="5" t="s">
        <v>84</v>
      </c>
      <c r="C64" s="5" t="s">
        <v>85</v>
      </c>
      <c r="D64" s="5" t="s">
        <v>86</v>
      </c>
      <c r="E64" s="5" t="s">
        <v>87</v>
      </c>
      <c r="F64" s="5" t="s">
        <v>88</v>
      </c>
      <c r="G64" s="6" t="s">
        <v>45</v>
      </c>
      <c r="H64" s="6" t="s">
        <v>228</v>
      </c>
      <c r="I64" s="6" t="s">
        <v>229</v>
      </c>
      <c r="J64" s="9" t="s">
        <v>230</v>
      </c>
      <c r="K64" s="6" t="s">
        <v>231</v>
      </c>
    </row>
    <row r="65" spans="1:11" ht="12.75">
      <c r="A65" s="3" t="s">
        <v>30</v>
      </c>
      <c r="B65" s="3" t="s">
        <v>90</v>
      </c>
      <c r="C65" s="3" t="s">
        <v>31</v>
      </c>
      <c r="D65" s="3" t="s">
        <v>177</v>
      </c>
      <c r="E65" s="3" t="s">
        <v>208</v>
      </c>
      <c r="F65" s="3" t="s">
        <v>102</v>
      </c>
      <c r="G65" s="4">
        <v>77</v>
      </c>
      <c r="H65" s="4">
        <f aca="true" t="shared" si="8" ref="H65:H70">G65*0.6</f>
        <v>46.199999999999996</v>
      </c>
      <c r="I65" s="4">
        <v>81.53</v>
      </c>
      <c r="J65" s="3">
        <f aca="true" t="shared" si="9" ref="J65:J70">ROUND(I65*0.4,2)</f>
        <v>32.61</v>
      </c>
      <c r="K65" s="4">
        <f aca="true" t="shared" si="10" ref="K65:K70">H65+J65</f>
        <v>78.81</v>
      </c>
    </row>
    <row r="66" spans="1:11" ht="12.75">
      <c r="A66" s="3" t="s">
        <v>30</v>
      </c>
      <c r="B66" s="3" t="s">
        <v>90</v>
      </c>
      <c r="C66" s="3" t="s">
        <v>34</v>
      </c>
      <c r="D66" s="3" t="s">
        <v>163</v>
      </c>
      <c r="E66" s="3" t="s">
        <v>2</v>
      </c>
      <c r="F66" s="3" t="s">
        <v>35</v>
      </c>
      <c r="G66" s="4">
        <v>73.13333333333334</v>
      </c>
      <c r="H66" s="4">
        <f t="shared" si="8"/>
        <v>43.88</v>
      </c>
      <c r="I66" s="4">
        <v>83.87</v>
      </c>
      <c r="J66" s="3">
        <f t="shared" si="9"/>
        <v>33.55</v>
      </c>
      <c r="K66" s="4">
        <f t="shared" si="10"/>
        <v>77.43</v>
      </c>
    </row>
    <row r="67" spans="1:11" ht="12.75">
      <c r="A67" s="3" t="s">
        <v>30</v>
      </c>
      <c r="B67" s="3" t="s">
        <v>90</v>
      </c>
      <c r="C67" s="3" t="s">
        <v>32</v>
      </c>
      <c r="D67" s="3" t="s">
        <v>208</v>
      </c>
      <c r="E67" s="3" t="s">
        <v>140</v>
      </c>
      <c r="F67" s="3" t="s">
        <v>33</v>
      </c>
      <c r="G67" s="4">
        <v>73.93333333333334</v>
      </c>
      <c r="H67" s="4">
        <f t="shared" si="8"/>
        <v>44.36</v>
      </c>
      <c r="I67" s="4">
        <v>82.17</v>
      </c>
      <c r="J67" s="3">
        <f t="shared" si="9"/>
        <v>32.87</v>
      </c>
      <c r="K67" s="4">
        <f t="shared" si="10"/>
        <v>77.22999999999999</v>
      </c>
    </row>
    <row r="68" spans="1:11" ht="12.75">
      <c r="A68" s="3" t="s">
        <v>30</v>
      </c>
      <c r="B68" s="3" t="s">
        <v>90</v>
      </c>
      <c r="C68" s="3" t="s">
        <v>36</v>
      </c>
      <c r="D68" s="3" t="s">
        <v>96</v>
      </c>
      <c r="E68" s="3" t="s">
        <v>105</v>
      </c>
      <c r="F68" s="3" t="s">
        <v>37</v>
      </c>
      <c r="G68" s="4">
        <v>69.06666666666666</v>
      </c>
      <c r="H68" s="4">
        <f t="shared" si="8"/>
        <v>41.44</v>
      </c>
      <c r="I68" s="4">
        <v>83.33</v>
      </c>
      <c r="J68" s="3">
        <f t="shared" si="9"/>
        <v>33.33</v>
      </c>
      <c r="K68" s="4">
        <f t="shared" si="10"/>
        <v>74.77</v>
      </c>
    </row>
    <row r="69" spans="1:11" ht="12.75">
      <c r="A69" s="3" t="s">
        <v>30</v>
      </c>
      <c r="B69" s="3" t="s">
        <v>90</v>
      </c>
      <c r="C69" s="3" t="s">
        <v>38</v>
      </c>
      <c r="D69" s="3" t="s">
        <v>153</v>
      </c>
      <c r="E69" s="3" t="s">
        <v>142</v>
      </c>
      <c r="F69" s="3" t="s">
        <v>39</v>
      </c>
      <c r="G69" s="4">
        <v>63.4</v>
      </c>
      <c r="H69" s="4">
        <f t="shared" si="8"/>
        <v>38.04</v>
      </c>
      <c r="I69" s="4">
        <v>81.5</v>
      </c>
      <c r="J69" s="3">
        <f t="shared" si="9"/>
        <v>32.6</v>
      </c>
      <c r="K69" s="4">
        <f t="shared" si="10"/>
        <v>70.64</v>
      </c>
    </row>
    <row r="70" spans="1:11" ht="12.75">
      <c r="A70" s="3" t="s">
        <v>30</v>
      </c>
      <c r="B70" s="3" t="s">
        <v>90</v>
      </c>
      <c r="C70" s="3" t="s">
        <v>40</v>
      </c>
      <c r="D70" s="3" t="s">
        <v>148</v>
      </c>
      <c r="E70" s="3" t="s">
        <v>146</v>
      </c>
      <c r="F70" s="3" t="s">
        <v>192</v>
      </c>
      <c r="G70" s="4">
        <v>62.86666666666667</v>
      </c>
      <c r="H70" s="4">
        <f t="shared" si="8"/>
        <v>37.72</v>
      </c>
      <c r="I70" s="4">
        <v>76.17</v>
      </c>
      <c r="J70" s="3">
        <f t="shared" si="9"/>
        <v>30.47</v>
      </c>
      <c r="K70" s="4">
        <f t="shared" si="10"/>
        <v>68.19</v>
      </c>
    </row>
    <row r="71" spans="1:11" ht="12.75">
      <c r="A71" s="2"/>
      <c r="B71" s="2"/>
      <c r="C71" s="2"/>
      <c r="D71" s="2"/>
      <c r="E71" s="2"/>
      <c r="F71" s="2"/>
      <c r="G71" s="2"/>
      <c r="H71" s="8"/>
      <c r="I71" s="10"/>
      <c r="J71" s="2"/>
      <c r="K71" s="10"/>
    </row>
    <row r="72" spans="1:11" ht="12.75">
      <c r="A72" s="11" t="s">
        <v>240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ht="12.75">
      <c r="A73" s="5" t="s">
        <v>83</v>
      </c>
      <c r="B73" s="5" t="s">
        <v>84</v>
      </c>
      <c r="C73" s="5" t="s">
        <v>85</v>
      </c>
      <c r="D73" s="5" t="s">
        <v>86</v>
      </c>
      <c r="E73" s="5" t="s">
        <v>87</v>
      </c>
      <c r="F73" s="5" t="s">
        <v>88</v>
      </c>
      <c r="G73" s="6" t="s">
        <v>45</v>
      </c>
      <c r="H73" s="6" t="s">
        <v>228</v>
      </c>
      <c r="I73" s="6" t="s">
        <v>229</v>
      </c>
      <c r="J73" s="9" t="s">
        <v>230</v>
      </c>
      <c r="K73" s="6" t="s">
        <v>231</v>
      </c>
    </row>
    <row r="74" spans="1:11" ht="12.75">
      <c r="A74" s="3" t="s">
        <v>200</v>
      </c>
      <c r="B74" s="3" t="s">
        <v>90</v>
      </c>
      <c r="C74" s="3" t="s">
        <v>201</v>
      </c>
      <c r="D74" s="3" t="s">
        <v>118</v>
      </c>
      <c r="E74" s="3" t="s">
        <v>202</v>
      </c>
      <c r="F74" s="7">
        <v>120</v>
      </c>
      <c r="G74" s="4">
        <v>80</v>
      </c>
      <c r="H74" s="4">
        <f aca="true" t="shared" si="11" ref="H74:H79">G74*0.6</f>
        <v>48</v>
      </c>
      <c r="I74" s="4">
        <v>86.67</v>
      </c>
      <c r="J74" s="3">
        <f aca="true" t="shared" si="12" ref="J74:J79">ROUND(I74*0.4,2)</f>
        <v>34.67</v>
      </c>
      <c r="K74" s="4">
        <f aca="true" t="shared" si="13" ref="K74:K79">H74+I74*0.4</f>
        <v>82.668</v>
      </c>
    </row>
    <row r="75" spans="1:11" ht="12.75">
      <c r="A75" s="3" t="s">
        <v>200</v>
      </c>
      <c r="B75" s="3" t="s">
        <v>90</v>
      </c>
      <c r="C75" s="3" t="s">
        <v>207</v>
      </c>
      <c r="D75" s="3" t="s">
        <v>198</v>
      </c>
      <c r="E75" s="3" t="s">
        <v>208</v>
      </c>
      <c r="F75" s="3" t="s">
        <v>209</v>
      </c>
      <c r="G75" s="4">
        <v>71.93333333333334</v>
      </c>
      <c r="H75" s="4">
        <f t="shared" si="11"/>
        <v>43.160000000000004</v>
      </c>
      <c r="I75" s="4">
        <v>83.83</v>
      </c>
      <c r="J75" s="3">
        <f t="shared" si="12"/>
        <v>33.53</v>
      </c>
      <c r="K75" s="4">
        <f t="shared" si="13"/>
        <v>76.69200000000001</v>
      </c>
    </row>
    <row r="76" spans="1:11" ht="12.75">
      <c r="A76" s="3" t="s">
        <v>200</v>
      </c>
      <c r="B76" s="3" t="s">
        <v>90</v>
      </c>
      <c r="C76" s="3" t="s">
        <v>214</v>
      </c>
      <c r="D76" s="3" t="s">
        <v>215</v>
      </c>
      <c r="E76" s="3" t="s">
        <v>216</v>
      </c>
      <c r="F76" s="3" t="s">
        <v>217</v>
      </c>
      <c r="G76" s="4">
        <v>44.46666666666667</v>
      </c>
      <c r="H76" s="4">
        <f t="shared" si="11"/>
        <v>26.68</v>
      </c>
      <c r="I76" s="4">
        <v>85</v>
      </c>
      <c r="J76" s="3">
        <f t="shared" si="12"/>
        <v>34</v>
      </c>
      <c r="K76" s="4">
        <f t="shared" si="13"/>
        <v>60.68</v>
      </c>
    </row>
    <row r="77" spans="1:11" ht="12.75">
      <c r="A77" s="3" t="s">
        <v>200</v>
      </c>
      <c r="B77" s="3" t="s">
        <v>90</v>
      </c>
      <c r="C77" s="3" t="s">
        <v>203</v>
      </c>
      <c r="D77" s="3" t="s">
        <v>204</v>
      </c>
      <c r="E77" s="3" t="s">
        <v>205</v>
      </c>
      <c r="F77" s="3" t="s">
        <v>206</v>
      </c>
      <c r="G77" s="4">
        <v>73.06666666666666</v>
      </c>
      <c r="H77" s="4">
        <f t="shared" si="11"/>
        <v>43.839999999999996</v>
      </c>
      <c r="I77" s="4">
        <v>0</v>
      </c>
      <c r="J77" s="3">
        <f t="shared" si="12"/>
        <v>0</v>
      </c>
      <c r="K77" s="4">
        <f t="shared" si="13"/>
        <v>43.839999999999996</v>
      </c>
    </row>
    <row r="78" spans="1:11" ht="12.75">
      <c r="A78" s="3" t="s">
        <v>200</v>
      </c>
      <c r="B78" s="3" t="s">
        <v>90</v>
      </c>
      <c r="C78" s="3" t="s">
        <v>210</v>
      </c>
      <c r="D78" s="3" t="s">
        <v>139</v>
      </c>
      <c r="E78" s="3" t="s">
        <v>144</v>
      </c>
      <c r="F78" s="3" t="s">
        <v>211</v>
      </c>
      <c r="G78" s="4">
        <v>66.6</v>
      </c>
      <c r="H78" s="4">
        <f t="shared" si="11"/>
        <v>39.959999999999994</v>
      </c>
      <c r="I78" s="4">
        <v>0</v>
      </c>
      <c r="J78" s="3">
        <f t="shared" si="12"/>
        <v>0</v>
      </c>
      <c r="K78" s="4">
        <f t="shared" si="13"/>
        <v>39.959999999999994</v>
      </c>
    </row>
    <row r="79" spans="1:11" ht="12.75">
      <c r="A79" s="3" t="s">
        <v>200</v>
      </c>
      <c r="B79" s="3" t="s">
        <v>90</v>
      </c>
      <c r="C79" s="3" t="s">
        <v>212</v>
      </c>
      <c r="D79" s="3" t="s">
        <v>156</v>
      </c>
      <c r="E79" s="3" t="s">
        <v>99</v>
      </c>
      <c r="F79" s="3" t="s">
        <v>213</v>
      </c>
      <c r="G79" s="4">
        <v>62.4</v>
      </c>
      <c r="H79" s="4">
        <f t="shared" si="11"/>
        <v>37.44</v>
      </c>
      <c r="I79" s="4">
        <v>0</v>
      </c>
      <c r="J79" s="3">
        <f t="shared" si="12"/>
        <v>0</v>
      </c>
      <c r="K79" s="4">
        <f t="shared" si="13"/>
        <v>37.44</v>
      </c>
    </row>
    <row r="80" spans="1:11" ht="12.75">
      <c r="A80" s="2"/>
      <c r="B80" s="2"/>
      <c r="C80" s="2"/>
      <c r="D80" s="2"/>
      <c r="E80" s="2"/>
      <c r="F80" s="2"/>
      <c r="G80" s="2"/>
      <c r="H80" s="8"/>
      <c r="I80" s="10"/>
      <c r="J80" s="2"/>
      <c r="K80" s="10"/>
    </row>
    <row r="81" spans="1:11" ht="12.75">
      <c r="A81" s="11" t="s">
        <v>241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 ht="12.75">
      <c r="A82" s="5" t="s">
        <v>83</v>
      </c>
      <c r="B82" s="5" t="s">
        <v>84</v>
      </c>
      <c r="C82" s="5" t="s">
        <v>85</v>
      </c>
      <c r="D82" s="5" t="s">
        <v>86</v>
      </c>
      <c r="E82" s="5" t="s">
        <v>87</v>
      </c>
      <c r="F82" s="5" t="s">
        <v>88</v>
      </c>
      <c r="G82" s="6" t="s">
        <v>45</v>
      </c>
      <c r="H82" s="6" t="s">
        <v>228</v>
      </c>
      <c r="I82" s="6" t="s">
        <v>229</v>
      </c>
      <c r="J82" s="9" t="s">
        <v>230</v>
      </c>
      <c r="K82" s="6" t="s">
        <v>231</v>
      </c>
    </row>
    <row r="83" spans="1:11" ht="12.75">
      <c r="A83" s="3" t="s">
        <v>16</v>
      </c>
      <c r="B83" s="3" t="s">
        <v>90</v>
      </c>
      <c r="C83" s="3" t="s">
        <v>17</v>
      </c>
      <c r="D83" s="3" t="s">
        <v>18</v>
      </c>
      <c r="E83" s="3" t="s">
        <v>18</v>
      </c>
      <c r="F83" s="3" t="s">
        <v>18</v>
      </c>
      <c r="G83" s="4">
        <v>80</v>
      </c>
      <c r="H83" s="4">
        <f aca="true" t="shared" si="14" ref="H83:H88">G83*0.6</f>
        <v>48</v>
      </c>
      <c r="I83" s="4">
        <v>85</v>
      </c>
      <c r="J83" s="3">
        <f aca="true" t="shared" si="15" ref="J83:J88">ROUND(I83*0.4,2)</f>
        <v>34</v>
      </c>
      <c r="K83" s="4">
        <f aca="true" t="shared" si="16" ref="K83:K88">H83+J83</f>
        <v>82</v>
      </c>
    </row>
    <row r="84" spans="1:11" ht="12.75">
      <c r="A84" s="3" t="s">
        <v>16</v>
      </c>
      <c r="B84" s="3" t="s">
        <v>90</v>
      </c>
      <c r="C84" s="3" t="s">
        <v>20</v>
      </c>
      <c r="D84" s="3" t="s">
        <v>208</v>
      </c>
      <c r="E84" s="3" t="s">
        <v>2</v>
      </c>
      <c r="F84" s="3" t="s">
        <v>21</v>
      </c>
      <c r="G84" s="4">
        <v>75.53333333333333</v>
      </c>
      <c r="H84" s="4">
        <f t="shared" si="14"/>
        <v>45.32</v>
      </c>
      <c r="I84" s="4">
        <v>85.33</v>
      </c>
      <c r="J84" s="3">
        <f t="shared" si="15"/>
        <v>34.13</v>
      </c>
      <c r="K84" s="4">
        <f t="shared" si="16"/>
        <v>79.45</v>
      </c>
    </row>
    <row r="85" spans="1:11" ht="12.75">
      <c r="A85" s="3" t="s">
        <v>16</v>
      </c>
      <c r="B85" s="3" t="s">
        <v>90</v>
      </c>
      <c r="C85" s="3" t="s">
        <v>19</v>
      </c>
      <c r="D85" s="3" t="s">
        <v>96</v>
      </c>
      <c r="E85" s="3" t="s">
        <v>18</v>
      </c>
      <c r="F85" s="3" t="s">
        <v>222</v>
      </c>
      <c r="G85" s="4">
        <v>76.66666666666667</v>
      </c>
      <c r="H85" s="4">
        <f t="shared" si="14"/>
        <v>46</v>
      </c>
      <c r="I85" s="4">
        <v>82.3</v>
      </c>
      <c r="J85" s="3">
        <f t="shared" si="15"/>
        <v>32.92</v>
      </c>
      <c r="K85" s="4">
        <f t="shared" si="16"/>
        <v>78.92</v>
      </c>
    </row>
    <row r="86" spans="1:11" ht="12.75">
      <c r="A86" s="3" t="s">
        <v>16</v>
      </c>
      <c r="B86" s="3" t="s">
        <v>90</v>
      </c>
      <c r="C86" s="3" t="s">
        <v>22</v>
      </c>
      <c r="D86" s="3" t="s">
        <v>163</v>
      </c>
      <c r="E86" s="3" t="s">
        <v>132</v>
      </c>
      <c r="F86" s="3" t="s">
        <v>23</v>
      </c>
      <c r="G86" s="4">
        <v>73.53333333333333</v>
      </c>
      <c r="H86" s="4">
        <f t="shared" si="14"/>
        <v>44.12</v>
      </c>
      <c r="I86" s="4">
        <v>86.47</v>
      </c>
      <c r="J86" s="3">
        <f t="shared" si="15"/>
        <v>34.59</v>
      </c>
      <c r="K86" s="4">
        <f t="shared" si="16"/>
        <v>78.71000000000001</v>
      </c>
    </row>
    <row r="87" spans="1:11" ht="12.75">
      <c r="A87" s="3" t="s">
        <v>16</v>
      </c>
      <c r="B87" s="3" t="s">
        <v>90</v>
      </c>
      <c r="C87" s="3" t="s">
        <v>24</v>
      </c>
      <c r="D87" s="3" t="s">
        <v>125</v>
      </c>
      <c r="E87" s="3" t="s">
        <v>25</v>
      </c>
      <c r="F87" s="3" t="s">
        <v>26</v>
      </c>
      <c r="G87" s="4">
        <v>72.13333333333334</v>
      </c>
      <c r="H87" s="4">
        <f t="shared" si="14"/>
        <v>43.28</v>
      </c>
      <c r="I87" s="4">
        <v>83.1</v>
      </c>
      <c r="J87" s="3">
        <f t="shared" si="15"/>
        <v>33.24</v>
      </c>
      <c r="K87" s="4">
        <f t="shared" si="16"/>
        <v>76.52000000000001</v>
      </c>
    </row>
    <row r="88" spans="1:11" ht="12.75">
      <c r="A88" s="3" t="s">
        <v>16</v>
      </c>
      <c r="B88" s="3" t="s">
        <v>90</v>
      </c>
      <c r="C88" s="3" t="s">
        <v>27</v>
      </c>
      <c r="D88" s="3" t="s">
        <v>226</v>
      </c>
      <c r="E88" s="3" t="s">
        <v>163</v>
      </c>
      <c r="F88" s="3" t="s">
        <v>28</v>
      </c>
      <c r="G88" s="4">
        <v>67.53333333333333</v>
      </c>
      <c r="H88" s="4">
        <f t="shared" si="14"/>
        <v>40.519999999999996</v>
      </c>
      <c r="I88" s="4">
        <v>81.1</v>
      </c>
      <c r="J88" s="3">
        <f t="shared" si="15"/>
        <v>32.44</v>
      </c>
      <c r="K88" s="4">
        <f t="shared" si="16"/>
        <v>72.96</v>
      </c>
    </row>
    <row r="89" spans="1:11" ht="12.75">
      <c r="A89" s="2"/>
      <c r="B89" s="2"/>
      <c r="C89" s="2"/>
      <c r="D89" s="2"/>
      <c r="E89" s="2"/>
      <c r="F89" s="2"/>
      <c r="G89" s="2"/>
      <c r="H89" s="8"/>
      <c r="I89" s="10"/>
      <c r="J89" s="2"/>
      <c r="K89" s="10"/>
    </row>
    <row r="90" spans="1:11" ht="12.75">
      <c r="A90" s="11" t="s">
        <v>242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ht="12.75">
      <c r="A91" s="5" t="s">
        <v>83</v>
      </c>
      <c r="B91" s="5" t="s">
        <v>84</v>
      </c>
      <c r="C91" s="5" t="s">
        <v>85</v>
      </c>
      <c r="D91" s="5" t="s">
        <v>86</v>
      </c>
      <c r="E91" s="5" t="s">
        <v>87</v>
      </c>
      <c r="F91" s="5" t="s">
        <v>88</v>
      </c>
      <c r="G91" s="6" t="s">
        <v>45</v>
      </c>
      <c r="H91" s="6" t="s">
        <v>228</v>
      </c>
      <c r="I91" s="6" t="s">
        <v>229</v>
      </c>
      <c r="J91" s="9" t="s">
        <v>230</v>
      </c>
      <c r="K91" s="6" t="s">
        <v>231</v>
      </c>
    </row>
    <row r="92" spans="1:11" ht="12.75">
      <c r="A92" s="3" t="s">
        <v>0</v>
      </c>
      <c r="B92" s="3" t="s">
        <v>90</v>
      </c>
      <c r="C92" s="3" t="s">
        <v>1</v>
      </c>
      <c r="D92" s="3" t="s">
        <v>2</v>
      </c>
      <c r="E92" s="3" t="s">
        <v>133</v>
      </c>
      <c r="F92" s="3" t="s">
        <v>3</v>
      </c>
      <c r="G92" s="4">
        <v>69</v>
      </c>
      <c r="H92" s="4">
        <f>G92*0.6</f>
        <v>41.4</v>
      </c>
      <c r="I92" s="4">
        <v>81.4</v>
      </c>
      <c r="J92" s="3">
        <f>ROUND(I92*0.4,2)</f>
        <v>32.56</v>
      </c>
      <c r="K92" s="4">
        <f>H92+I92*0.4</f>
        <v>73.96000000000001</v>
      </c>
    </row>
    <row r="93" spans="1:11" ht="12.75">
      <c r="A93" s="3" t="s">
        <v>0</v>
      </c>
      <c r="B93" s="3" t="s">
        <v>90</v>
      </c>
      <c r="C93" s="3" t="s">
        <v>4</v>
      </c>
      <c r="D93" s="3" t="s">
        <v>132</v>
      </c>
      <c r="E93" s="3" t="s">
        <v>136</v>
      </c>
      <c r="F93" s="3" t="s">
        <v>5</v>
      </c>
      <c r="G93" s="4">
        <v>66.26666666666667</v>
      </c>
      <c r="H93" s="4">
        <f>G93*0.6</f>
        <v>39.76</v>
      </c>
      <c r="I93" s="4">
        <v>79.6</v>
      </c>
      <c r="J93" s="3">
        <f>ROUND(I93*0.4,2)</f>
        <v>31.84</v>
      </c>
      <c r="K93" s="4">
        <f>H93+I93*0.4</f>
        <v>71.6</v>
      </c>
    </row>
    <row r="94" spans="1:11" ht="12.75">
      <c r="A94" s="3" t="s">
        <v>0</v>
      </c>
      <c r="B94" s="3" t="s">
        <v>90</v>
      </c>
      <c r="C94" s="3" t="s">
        <v>6</v>
      </c>
      <c r="D94" s="3" t="s">
        <v>115</v>
      </c>
      <c r="E94" s="3" t="s">
        <v>154</v>
      </c>
      <c r="F94" s="3" t="s">
        <v>182</v>
      </c>
      <c r="G94" s="4">
        <v>65.66666666666667</v>
      </c>
      <c r="H94" s="4">
        <f>G94*0.6</f>
        <v>39.4</v>
      </c>
      <c r="I94" s="4">
        <v>78.6</v>
      </c>
      <c r="J94" s="3">
        <f>ROUND(I94*0.4,2)</f>
        <v>31.44</v>
      </c>
      <c r="K94" s="4">
        <f>H94+I94*0.4</f>
        <v>70.84</v>
      </c>
    </row>
    <row r="95" spans="1:11" ht="12.75">
      <c r="A95" s="2"/>
      <c r="B95" s="2"/>
      <c r="C95" s="2"/>
      <c r="D95" s="2"/>
      <c r="E95" s="2"/>
      <c r="F95" s="2"/>
      <c r="G95" s="2"/>
      <c r="H95" s="8"/>
      <c r="I95" s="10"/>
      <c r="J95" s="2"/>
      <c r="K95" s="10"/>
    </row>
    <row r="96" spans="1:11" ht="12.75">
      <c r="A96" s="11" t="s">
        <v>243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1:11" ht="12.75">
      <c r="A97" s="5" t="s">
        <v>83</v>
      </c>
      <c r="B97" s="5" t="s">
        <v>84</v>
      </c>
      <c r="C97" s="5" t="s">
        <v>85</v>
      </c>
      <c r="D97" s="5" t="s">
        <v>86</v>
      </c>
      <c r="E97" s="5" t="s">
        <v>87</v>
      </c>
      <c r="F97" s="5" t="s">
        <v>88</v>
      </c>
      <c r="G97" s="6" t="s">
        <v>45</v>
      </c>
      <c r="H97" s="6" t="s">
        <v>228</v>
      </c>
      <c r="I97" s="6" t="s">
        <v>229</v>
      </c>
      <c r="J97" s="9" t="s">
        <v>230</v>
      </c>
      <c r="K97" s="6" t="s">
        <v>231</v>
      </c>
    </row>
    <row r="98" spans="1:11" ht="12.75">
      <c r="A98" s="3" t="s">
        <v>69</v>
      </c>
      <c r="B98" s="3" t="s">
        <v>90</v>
      </c>
      <c r="C98" s="3" t="s">
        <v>70</v>
      </c>
      <c r="D98" s="3" t="s">
        <v>95</v>
      </c>
      <c r="E98" s="3" t="s">
        <v>128</v>
      </c>
      <c r="F98" s="3" t="s">
        <v>71</v>
      </c>
      <c r="G98" s="4">
        <v>79.6</v>
      </c>
      <c r="H98" s="4">
        <f>G98*0.6</f>
        <v>47.76</v>
      </c>
      <c r="I98" s="4">
        <v>82</v>
      </c>
      <c r="J98" s="3">
        <f>ROUND(I98*0.4,2)</f>
        <v>32.8</v>
      </c>
      <c r="K98" s="4">
        <f>H98+I98*0.4</f>
        <v>80.56</v>
      </c>
    </row>
    <row r="99" spans="1:11" ht="12.75">
      <c r="A99" s="3" t="s">
        <v>69</v>
      </c>
      <c r="B99" s="3" t="s">
        <v>90</v>
      </c>
      <c r="C99" s="3" t="s">
        <v>72</v>
      </c>
      <c r="D99" s="3" t="s">
        <v>73</v>
      </c>
      <c r="E99" s="3" t="s">
        <v>121</v>
      </c>
      <c r="F99" s="3" t="s">
        <v>74</v>
      </c>
      <c r="G99" s="4">
        <v>77.6</v>
      </c>
      <c r="H99" s="4">
        <f>G99*0.6</f>
        <v>46.559999999999995</v>
      </c>
      <c r="I99" s="4">
        <v>80</v>
      </c>
      <c r="J99" s="3">
        <f>ROUND(I99*0.4,2)</f>
        <v>32</v>
      </c>
      <c r="K99" s="4">
        <f>H99+I99*0.4</f>
        <v>78.56</v>
      </c>
    </row>
    <row r="100" spans="1:11" ht="12.75">
      <c r="A100" s="3" t="s">
        <v>69</v>
      </c>
      <c r="B100" s="3" t="s">
        <v>90</v>
      </c>
      <c r="C100" s="3" t="s">
        <v>75</v>
      </c>
      <c r="D100" s="3" t="s">
        <v>95</v>
      </c>
      <c r="E100" s="3" t="s">
        <v>116</v>
      </c>
      <c r="F100" s="3" t="s">
        <v>76</v>
      </c>
      <c r="G100" s="4">
        <v>73.4</v>
      </c>
      <c r="H100" s="4">
        <f>G100*0.6</f>
        <v>44.04</v>
      </c>
      <c r="I100" s="4">
        <v>83.33</v>
      </c>
      <c r="J100" s="3">
        <f>ROUND(I100*0.4,2)</f>
        <v>33.33</v>
      </c>
      <c r="K100" s="4">
        <f>H100+I100*0.4</f>
        <v>77.372</v>
      </c>
    </row>
    <row r="101" spans="1:11" ht="12.75">
      <c r="A101" s="2"/>
      <c r="B101" s="2"/>
      <c r="C101" s="2"/>
      <c r="D101" s="2"/>
      <c r="E101" s="2"/>
      <c r="F101" s="2"/>
      <c r="G101" s="2"/>
      <c r="H101" s="8"/>
      <c r="I101" s="10"/>
      <c r="J101" s="2"/>
      <c r="K101" s="10"/>
    </row>
    <row r="102" spans="1:11" ht="12.75">
      <c r="A102" s="11" t="s">
        <v>244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ht="12.75">
      <c r="A103" s="5" t="s">
        <v>83</v>
      </c>
      <c r="B103" s="5" t="s">
        <v>84</v>
      </c>
      <c r="C103" s="5" t="s">
        <v>85</v>
      </c>
      <c r="D103" s="5" t="s">
        <v>86</v>
      </c>
      <c r="E103" s="5" t="s">
        <v>87</v>
      </c>
      <c r="F103" s="5" t="s">
        <v>88</v>
      </c>
      <c r="G103" s="6" t="s">
        <v>45</v>
      </c>
      <c r="H103" s="6" t="s">
        <v>228</v>
      </c>
      <c r="I103" s="6" t="s">
        <v>229</v>
      </c>
      <c r="J103" s="9" t="s">
        <v>230</v>
      </c>
      <c r="K103" s="6" t="s">
        <v>231</v>
      </c>
    </row>
    <row r="104" spans="1:11" ht="12.75">
      <c r="A104" s="3" t="s">
        <v>77</v>
      </c>
      <c r="B104" s="3" t="s">
        <v>90</v>
      </c>
      <c r="C104" s="3" t="s">
        <v>82</v>
      </c>
      <c r="D104" s="3" t="s">
        <v>202</v>
      </c>
      <c r="E104" s="3" t="s">
        <v>99</v>
      </c>
      <c r="F104" s="3" t="s">
        <v>62</v>
      </c>
      <c r="G104" s="4">
        <v>70.93333333333334</v>
      </c>
      <c r="H104" s="4">
        <f>G104*0.6</f>
        <v>42.56</v>
      </c>
      <c r="I104" s="4">
        <v>84.54</v>
      </c>
      <c r="J104" s="3">
        <f>ROUND(I104*0.4,2)</f>
        <v>33.82</v>
      </c>
      <c r="K104" s="4">
        <f>H104+J104</f>
        <v>76.38</v>
      </c>
    </row>
    <row r="105" spans="1:11" ht="12.75">
      <c r="A105" s="3" t="s">
        <v>77</v>
      </c>
      <c r="B105" s="3" t="s">
        <v>90</v>
      </c>
      <c r="C105" s="3" t="s">
        <v>80</v>
      </c>
      <c r="D105" s="3" t="s">
        <v>115</v>
      </c>
      <c r="E105" s="3" t="s">
        <v>3</v>
      </c>
      <c r="F105" s="3" t="s">
        <v>81</v>
      </c>
      <c r="G105" s="4">
        <v>71.26666666666667</v>
      </c>
      <c r="H105" s="4">
        <f>G105*0.6</f>
        <v>42.76</v>
      </c>
      <c r="I105" s="4">
        <v>83.14</v>
      </c>
      <c r="J105" s="3">
        <f>ROUND(I105*0.4,2)</f>
        <v>33.26</v>
      </c>
      <c r="K105" s="4">
        <f>H105+J105</f>
        <v>76.02</v>
      </c>
    </row>
    <row r="106" spans="1:11" ht="12.75">
      <c r="A106" s="3" t="s">
        <v>77</v>
      </c>
      <c r="B106" s="3" t="s">
        <v>90</v>
      </c>
      <c r="C106" s="3" t="s">
        <v>78</v>
      </c>
      <c r="D106" s="3" t="s">
        <v>99</v>
      </c>
      <c r="E106" s="3" t="s">
        <v>10</v>
      </c>
      <c r="F106" s="3" t="s">
        <v>79</v>
      </c>
      <c r="G106" s="4">
        <v>71.4</v>
      </c>
      <c r="H106" s="4">
        <f>G106*0.6</f>
        <v>42.84</v>
      </c>
      <c r="I106" s="4">
        <v>76.28</v>
      </c>
      <c r="J106" s="3">
        <f>ROUND(I106*0.4,2)</f>
        <v>30.51</v>
      </c>
      <c r="K106" s="4">
        <f>H106+J106</f>
        <v>73.35000000000001</v>
      </c>
    </row>
    <row r="107" spans="1:11" ht="12.75">
      <c r="A107" s="2"/>
      <c r="B107" s="2"/>
      <c r="C107" s="2"/>
      <c r="D107" s="2"/>
      <c r="E107" s="2"/>
      <c r="F107" s="2"/>
      <c r="G107" s="2"/>
      <c r="H107" s="8"/>
      <c r="I107" s="10"/>
      <c r="J107" s="2"/>
      <c r="K107" s="10"/>
    </row>
    <row r="108" spans="1:11" ht="12.75">
      <c r="A108" s="11" t="s">
        <v>245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ht="12.75">
      <c r="A109" s="5" t="s">
        <v>83</v>
      </c>
      <c r="B109" s="5" t="s">
        <v>84</v>
      </c>
      <c r="C109" s="5" t="s">
        <v>85</v>
      </c>
      <c r="D109" s="5" t="s">
        <v>86</v>
      </c>
      <c r="E109" s="5" t="s">
        <v>87</v>
      </c>
      <c r="F109" s="5" t="s">
        <v>88</v>
      </c>
      <c r="G109" s="6" t="s">
        <v>45</v>
      </c>
      <c r="H109" s="6" t="s">
        <v>228</v>
      </c>
      <c r="I109" s="6" t="s">
        <v>229</v>
      </c>
      <c r="J109" s="9" t="s">
        <v>230</v>
      </c>
      <c r="K109" s="6" t="s">
        <v>231</v>
      </c>
    </row>
    <row r="110" spans="1:11" ht="12.75">
      <c r="A110" s="3" t="s">
        <v>59</v>
      </c>
      <c r="B110" s="3" t="s">
        <v>90</v>
      </c>
      <c r="C110" s="3" t="s">
        <v>63</v>
      </c>
      <c r="D110" s="3" t="s">
        <v>93</v>
      </c>
      <c r="E110" s="3" t="s">
        <v>225</v>
      </c>
      <c r="F110" s="3" t="s">
        <v>62</v>
      </c>
      <c r="G110" s="4">
        <v>70.93333333333334</v>
      </c>
      <c r="H110" s="4">
        <f aca="true" t="shared" si="17" ref="H110:H115">G110*0.6</f>
        <v>42.56</v>
      </c>
      <c r="I110" s="4">
        <v>86.22</v>
      </c>
      <c r="J110" s="3">
        <f aca="true" t="shared" si="18" ref="J110:J115">ROUND(I110*0.4,2)</f>
        <v>34.49</v>
      </c>
      <c r="K110" s="4">
        <f aca="true" t="shared" si="19" ref="K110:K115">H110+J110</f>
        <v>77.05000000000001</v>
      </c>
    </row>
    <row r="111" spans="1:11" ht="12.75">
      <c r="A111" s="3" t="s">
        <v>59</v>
      </c>
      <c r="B111" s="3" t="s">
        <v>90</v>
      </c>
      <c r="C111" s="3" t="s">
        <v>60</v>
      </c>
      <c r="D111" s="3" t="s">
        <v>202</v>
      </c>
      <c r="E111" s="3" t="s">
        <v>122</v>
      </c>
      <c r="F111" s="3" t="s">
        <v>26</v>
      </c>
      <c r="G111" s="4">
        <v>72.13333333333334</v>
      </c>
      <c r="H111" s="4">
        <f t="shared" si="17"/>
        <v>43.28</v>
      </c>
      <c r="I111" s="4">
        <v>83.74</v>
      </c>
      <c r="J111" s="3">
        <f t="shared" si="18"/>
        <v>33.5</v>
      </c>
      <c r="K111" s="4">
        <f t="shared" si="19"/>
        <v>76.78</v>
      </c>
    </row>
    <row r="112" spans="1:11" ht="12.75">
      <c r="A112" s="3" t="s">
        <v>59</v>
      </c>
      <c r="B112" s="3" t="s">
        <v>90</v>
      </c>
      <c r="C112" s="3" t="s">
        <v>64</v>
      </c>
      <c r="D112" s="3" t="s">
        <v>149</v>
      </c>
      <c r="E112" s="3" t="s">
        <v>10</v>
      </c>
      <c r="F112" s="3" t="s">
        <v>65</v>
      </c>
      <c r="G112" s="4">
        <v>70.6</v>
      </c>
      <c r="H112" s="4">
        <f t="shared" si="17"/>
        <v>42.35999999999999</v>
      </c>
      <c r="I112" s="4">
        <v>83.44</v>
      </c>
      <c r="J112" s="3">
        <f t="shared" si="18"/>
        <v>33.38</v>
      </c>
      <c r="K112" s="4">
        <f t="shared" si="19"/>
        <v>75.74</v>
      </c>
    </row>
    <row r="113" spans="1:11" ht="12.75">
      <c r="A113" s="3" t="s">
        <v>59</v>
      </c>
      <c r="B113" s="3" t="s">
        <v>90</v>
      </c>
      <c r="C113" s="3" t="s">
        <v>61</v>
      </c>
      <c r="D113" s="3" t="s">
        <v>138</v>
      </c>
      <c r="E113" s="3" t="s">
        <v>223</v>
      </c>
      <c r="F113" s="3" t="s">
        <v>62</v>
      </c>
      <c r="G113" s="4">
        <v>70.93333333333334</v>
      </c>
      <c r="H113" s="4">
        <f t="shared" si="17"/>
        <v>42.56</v>
      </c>
      <c r="I113" s="4">
        <v>79.16</v>
      </c>
      <c r="J113" s="3">
        <f t="shared" si="18"/>
        <v>31.66</v>
      </c>
      <c r="K113" s="4">
        <f t="shared" si="19"/>
        <v>74.22</v>
      </c>
    </row>
    <row r="114" spans="1:11" ht="12.75">
      <c r="A114" s="3" t="s">
        <v>59</v>
      </c>
      <c r="B114" s="3" t="s">
        <v>90</v>
      </c>
      <c r="C114" s="3" t="s">
        <v>66</v>
      </c>
      <c r="D114" s="3" t="s">
        <v>67</v>
      </c>
      <c r="E114" s="3" t="s">
        <v>119</v>
      </c>
      <c r="F114" s="3" t="s">
        <v>163</v>
      </c>
      <c r="G114" s="4">
        <v>70.33333333333333</v>
      </c>
      <c r="H114" s="4">
        <f t="shared" si="17"/>
        <v>42.199999999999996</v>
      </c>
      <c r="I114" s="4">
        <v>76.3</v>
      </c>
      <c r="J114" s="3">
        <f t="shared" si="18"/>
        <v>30.52</v>
      </c>
      <c r="K114" s="4">
        <f t="shared" si="19"/>
        <v>72.72</v>
      </c>
    </row>
    <row r="115" spans="1:11" ht="12.75">
      <c r="A115" s="3" t="s">
        <v>59</v>
      </c>
      <c r="B115" s="3" t="s">
        <v>90</v>
      </c>
      <c r="C115" s="3" t="s">
        <v>68</v>
      </c>
      <c r="D115" s="3" t="s">
        <v>142</v>
      </c>
      <c r="E115" s="3" t="s">
        <v>152</v>
      </c>
      <c r="F115" s="3" t="s">
        <v>29</v>
      </c>
      <c r="G115" s="4">
        <v>62.13333333333333</v>
      </c>
      <c r="H115" s="4">
        <f t="shared" si="17"/>
        <v>37.28</v>
      </c>
      <c r="I115" s="4">
        <v>79.98</v>
      </c>
      <c r="J115" s="3">
        <f t="shared" si="18"/>
        <v>31.99</v>
      </c>
      <c r="K115" s="4">
        <f t="shared" si="19"/>
        <v>69.27</v>
      </c>
    </row>
    <row r="116" ht="12.75">
      <c r="H116" s="8"/>
    </row>
    <row r="117" spans="1:11" ht="12.75">
      <c r="A117" s="11" t="s">
        <v>246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ht="12.75">
      <c r="A118" s="5" t="s">
        <v>83</v>
      </c>
      <c r="B118" s="5" t="s">
        <v>84</v>
      </c>
      <c r="C118" s="5" t="s">
        <v>85</v>
      </c>
      <c r="D118" s="5" t="s">
        <v>86</v>
      </c>
      <c r="E118" s="5" t="s">
        <v>87</v>
      </c>
      <c r="F118" s="5" t="s">
        <v>88</v>
      </c>
      <c r="G118" s="6" t="s">
        <v>227</v>
      </c>
      <c r="H118" s="6" t="s">
        <v>228</v>
      </c>
      <c r="I118" s="6" t="s">
        <v>229</v>
      </c>
      <c r="J118" s="9" t="s">
        <v>230</v>
      </c>
      <c r="K118" s="6" t="s">
        <v>231</v>
      </c>
    </row>
    <row r="119" spans="1:11" ht="12.75">
      <c r="A119" s="3" t="s">
        <v>55</v>
      </c>
      <c r="B119" s="3" t="s">
        <v>90</v>
      </c>
      <c r="C119" s="3" t="s">
        <v>56</v>
      </c>
      <c r="D119" s="3" t="s">
        <v>138</v>
      </c>
      <c r="E119" s="3" t="s">
        <v>25</v>
      </c>
      <c r="F119" s="3" t="s">
        <v>93</v>
      </c>
      <c r="G119" s="4">
        <v>73.33333333333333</v>
      </c>
      <c r="H119" s="4">
        <f>G119*0.6</f>
        <v>43.99999999999999</v>
      </c>
      <c r="I119" s="4">
        <v>85.6</v>
      </c>
      <c r="J119" s="3">
        <f>ROUND(I119*0.4,2)</f>
        <v>34.24</v>
      </c>
      <c r="K119" s="4">
        <f>H119+J119</f>
        <v>78.24</v>
      </c>
    </row>
    <row r="120" spans="1:11" ht="12.75">
      <c r="A120" s="3" t="s">
        <v>55</v>
      </c>
      <c r="B120" s="3" t="s">
        <v>90</v>
      </c>
      <c r="C120" s="3" t="s">
        <v>57</v>
      </c>
      <c r="D120" s="3" t="s">
        <v>58</v>
      </c>
      <c r="E120" s="3" t="s">
        <v>144</v>
      </c>
      <c r="F120" s="3">
        <v>109.7</v>
      </c>
      <c r="G120" s="4">
        <v>73.13333333333334</v>
      </c>
      <c r="H120" s="4">
        <f>G120*0.6</f>
        <v>43.88</v>
      </c>
      <c r="I120" s="4">
        <v>81.2</v>
      </c>
      <c r="J120" s="3">
        <f>ROUND(I120*0.4,2)</f>
        <v>32.48</v>
      </c>
      <c r="K120" s="4">
        <f>H120+J120</f>
        <v>76.36</v>
      </c>
    </row>
  </sheetData>
  <sheetProtection/>
  <mergeCells count="15">
    <mergeCell ref="A50:K50"/>
    <mergeCell ref="A90:K90"/>
    <mergeCell ref="A81:K81"/>
    <mergeCell ref="A72:K72"/>
    <mergeCell ref="A63:K63"/>
    <mergeCell ref="A44:K44"/>
    <mergeCell ref="A117:K117"/>
    <mergeCell ref="A1:K1"/>
    <mergeCell ref="A16:K16"/>
    <mergeCell ref="A20:K20"/>
    <mergeCell ref="A38:K38"/>
    <mergeCell ref="A108:K108"/>
    <mergeCell ref="A102:K102"/>
    <mergeCell ref="A96:K96"/>
    <mergeCell ref="A59:K59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2016-06-19T02:07:27Z</cp:lastPrinted>
  <dcterms:modified xsi:type="dcterms:W3CDTF">2016-06-20T09:47:21Z</dcterms:modified>
  <cp:category/>
  <cp:version/>
  <cp:contentType/>
  <cp:contentStatus/>
</cp:coreProperties>
</file>