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570" activeTab="0"/>
  </bookViews>
  <sheets>
    <sheet name="名单（一）" sheetId="1" r:id="rId1"/>
    <sheet name="名单（二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<sst xmlns="http://schemas.openxmlformats.org/spreadsheetml/2006/main" count="188" uniqueCount="60">
  <si>
    <t>姓 名</t>
  </si>
  <si>
    <t>专业知识</t>
  </si>
  <si>
    <t>梅溪小学语文</t>
  </si>
  <si>
    <t>杜淑婷</t>
  </si>
  <si>
    <t>准考证号</t>
  </si>
  <si>
    <t>报考学校学科</t>
  </si>
  <si>
    <t>教育基础知识</t>
  </si>
  <si>
    <t>翁素娟</t>
  </si>
  <si>
    <t>周亚曦</t>
  </si>
  <si>
    <t>朱忆楠</t>
  </si>
  <si>
    <t xml:space="preserve">实验小学音乐 </t>
  </si>
  <si>
    <t>郑惜</t>
  </si>
  <si>
    <t>罗富常</t>
  </si>
  <si>
    <t>实验小学信息技术</t>
  </si>
  <si>
    <t>蓝巧玲</t>
  </si>
  <si>
    <t>妙高小学音乐</t>
  </si>
  <si>
    <t>叶春辉</t>
  </si>
  <si>
    <t>骆巧娟</t>
  </si>
  <si>
    <t>妙高小学体育</t>
  </si>
  <si>
    <t>李仙云</t>
  </si>
  <si>
    <t>雷丽梅</t>
  </si>
  <si>
    <t>林晓云</t>
  </si>
  <si>
    <t>洪莉</t>
  </si>
  <si>
    <t>刘欢</t>
  </si>
  <si>
    <t>尹美娟</t>
  </si>
  <si>
    <t>祝梅娟</t>
  </si>
  <si>
    <t>孙夏颖</t>
  </si>
  <si>
    <t>胡骏</t>
  </si>
  <si>
    <t>何俊武</t>
  </si>
  <si>
    <t>梅溪小学体育</t>
  </si>
  <si>
    <t>笔试</t>
  </si>
  <si>
    <t>成绩</t>
  </si>
  <si>
    <t>本单位考核总人数</t>
  </si>
  <si>
    <t>年度考核名次</t>
  </si>
  <si>
    <t>是否入围</t>
  </si>
  <si>
    <t>总成绩</t>
  </si>
  <si>
    <t>年度考核</t>
  </si>
  <si>
    <t>成绩</t>
  </si>
  <si>
    <t>面试成绩</t>
  </si>
  <si>
    <t>缺考</t>
  </si>
  <si>
    <t>缺考</t>
  </si>
  <si>
    <t>2016年教师进城考试成绩及入围人员名单公布（一）</t>
  </si>
  <si>
    <t>2016年教师进城考试成绩及入围人员名单公布（二）</t>
  </si>
  <si>
    <t>实验小学语文</t>
  </si>
  <si>
    <t>实验小学英语</t>
  </si>
  <si>
    <t xml:space="preserve">实验小学英语 </t>
  </si>
  <si>
    <t>梅溪小学数学</t>
  </si>
  <si>
    <t>实验小学美术</t>
  </si>
  <si>
    <t xml:space="preserve">妙高小学音乐 </t>
  </si>
  <si>
    <t>梅溪小学美术</t>
  </si>
  <si>
    <t>缺考</t>
  </si>
  <si>
    <t>笔试成绩</t>
  </si>
  <si>
    <t>总成绩（笔试成绩*0.8+年度考核*0.2</t>
  </si>
  <si>
    <t xml:space="preserve">是 </t>
  </si>
  <si>
    <t>是</t>
  </si>
  <si>
    <t>名次</t>
  </si>
  <si>
    <t>是</t>
  </si>
  <si>
    <t>是</t>
  </si>
  <si>
    <t>是</t>
  </si>
  <si>
    <t>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</si>
</sst>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;[Red]0.0000"/>
    <numFmt numFmtId="178" formatCode="0;[Red]0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" xfId="16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7" fillId="0" borderId="1" xfId="16" applyFont="1" applyBorder="1" applyAlignment="1">
      <alignment horizontal="center" vertical="center" wrapText="1"/>
      <protection/>
    </xf>
    <xf numFmtId="177" fontId="4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0" fontId="9" fillId="0" borderId="1" xfId="16" applyFont="1" applyBorder="1" applyAlignment="1">
      <alignment horizontal="center" vertical="center"/>
      <protection/>
    </xf>
    <xf numFmtId="178" fontId="7" fillId="0" borderId="3" xfId="16" applyNumberFormat="1" applyFont="1" applyBorder="1" applyAlignment="1">
      <alignment horizontal="center" vertical="center" wrapText="1"/>
      <protection/>
    </xf>
    <xf numFmtId="178" fontId="7" fillId="0" borderId="4" xfId="16" applyNumberFormat="1" applyFont="1" applyBorder="1" applyAlignment="1">
      <alignment horizontal="center" vertical="center" wrapText="1"/>
      <protection/>
    </xf>
    <xf numFmtId="176" fontId="4" fillId="0" borderId="5" xfId="16" applyNumberFormat="1" applyFont="1" applyBorder="1" applyAlignment="1">
      <alignment horizontal="center" vertical="center"/>
      <protection/>
    </xf>
    <xf numFmtId="176" fontId="4" fillId="0" borderId="6" xfId="16" applyNumberFormat="1" applyFont="1" applyBorder="1" applyAlignment="1">
      <alignment horizontal="center" vertical="center"/>
      <protection/>
    </xf>
    <xf numFmtId="176" fontId="4" fillId="0" borderId="2" xfId="16" applyNumberFormat="1" applyFont="1" applyBorder="1" applyAlignment="1">
      <alignment horizontal="center" vertical="center"/>
      <protection/>
    </xf>
    <xf numFmtId="0" fontId="5" fillId="0" borderId="7" xfId="0" applyFont="1" applyBorder="1" applyAlignment="1">
      <alignment horizontal="center" vertical="center"/>
    </xf>
    <xf numFmtId="0" fontId="7" fillId="0" borderId="3" xfId="16" applyFont="1" applyBorder="1" applyAlignment="1">
      <alignment horizontal="center" vertical="center" wrapText="1"/>
      <protection/>
    </xf>
    <xf numFmtId="0" fontId="7" fillId="0" borderId="4" xfId="16" applyFont="1" applyBorder="1" applyAlignment="1">
      <alignment horizontal="center" vertical="center" wrapText="1"/>
      <protection/>
    </xf>
    <xf numFmtId="0" fontId="7" fillId="0" borderId="1" xfId="16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12.875" style="0" customWidth="1"/>
    <col min="2" max="2" width="7.875" style="0" customWidth="1"/>
    <col min="3" max="3" width="13.50390625" style="17" customWidth="1"/>
    <col min="4" max="5" width="5.00390625" style="4" customWidth="1"/>
    <col min="6" max="6" width="5.875" style="4" bestFit="1" customWidth="1"/>
    <col min="7" max="7" width="5.00390625" style="0" customWidth="1"/>
    <col min="8" max="8" width="5.625" style="0" customWidth="1"/>
    <col min="10" max="10" width="9.00390625" style="14" customWidth="1"/>
    <col min="11" max="11" width="5.25390625" style="21" customWidth="1"/>
    <col min="12" max="12" width="5.625" style="14" customWidth="1"/>
  </cols>
  <sheetData>
    <row r="1" spans="1:12" ht="21" customHeigh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1" customHeight="1">
      <c r="A2" s="34" t="s">
        <v>4</v>
      </c>
      <c r="B2" s="35" t="s">
        <v>0</v>
      </c>
      <c r="C2" s="23" t="s">
        <v>5</v>
      </c>
      <c r="D2" s="33" t="s">
        <v>30</v>
      </c>
      <c r="E2" s="33"/>
      <c r="F2" s="33"/>
      <c r="G2" s="32" t="s">
        <v>36</v>
      </c>
      <c r="H2" s="32"/>
      <c r="I2" s="32"/>
      <c r="J2" s="30" t="s">
        <v>52</v>
      </c>
      <c r="K2" s="24" t="s">
        <v>55</v>
      </c>
      <c r="L2" s="30" t="s">
        <v>34</v>
      </c>
    </row>
    <row r="3" spans="1:12" s="1" customFormat="1" ht="54" customHeight="1">
      <c r="A3" s="34"/>
      <c r="B3" s="35"/>
      <c r="C3" s="23"/>
      <c r="D3" s="2" t="s">
        <v>6</v>
      </c>
      <c r="E3" s="2" t="s">
        <v>1</v>
      </c>
      <c r="F3" s="3" t="s">
        <v>37</v>
      </c>
      <c r="G3" s="11" t="s">
        <v>33</v>
      </c>
      <c r="H3" s="11" t="s">
        <v>32</v>
      </c>
      <c r="I3" s="11" t="s">
        <v>31</v>
      </c>
      <c r="J3" s="31"/>
      <c r="K3" s="25"/>
      <c r="L3" s="31"/>
    </row>
    <row r="4" spans="1:12" ht="21" customHeight="1">
      <c r="A4" s="6">
        <v>252771610456</v>
      </c>
      <c r="B4" s="7" t="s">
        <v>3</v>
      </c>
      <c r="C4" s="15" t="s">
        <v>43</v>
      </c>
      <c r="D4" s="10">
        <v>53</v>
      </c>
      <c r="E4" s="10">
        <v>74</v>
      </c>
      <c r="F4" s="5">
        <f aca="true" t="shared" si="0" ref="F4:F11">(D4*0.3+E4*0.7)*0.8</f>
        <v>54.16</v>
      </c>
      <c r="G4" s="10">
        <v>1</v>
      </c>
      <c r="H4" s="10">
        <v>17</v>
      </c>
      <c r="I4" s="12">
        <f aca="true" t="shared" si="1" ref="I4:I12">(1-(G4/H4))*20</f>
        <v>18.823529411764707</v>
      </c>
      <c r="J4" s="12">
        <f aca="true" t="shared" si="2" ref="J4:J11">F4+I4</f>
        <v>72.9835294117647</v>
      </c>
      <c r="K4" s="19">
        <v>1</v>
      </c>
      <c r="L4" s="18" t="s">
        <v>53</v>
      </c>
    </row>
    <row r="5" spans="1:12" ht="21" customHeight="1">
      <c r="A5" s="6">
        <v>252771610413</v>
      </c>
      <c r="B5" s="7" t="s">
        <v>7</v>
      </c>
      <c r="C5" s="15" t="s">
        <v>43</v>
      </c>
      <c r="D5" s="10">
        <v>46</v>
      </c>
      <c r="E5" s="10">
        <v>76</v>
      </c>
      <c r="F5" s="5">
        <f t="shared" si="0"/>
        <v>53.6</v>
      </c>
      <c r="G5" s="10">
        <v>2</v>
      </c>
      <c r="H5" s="10">
        <v>16</v>
      </c>
      <c r="I5" s="12">
        <f t="shared" si="1"/>
        <v>17.5</v>
      </c>
      <c r="J5" s="12">
        <f t="shared" si="2"/>
        <v>71.1</v>
      </c>
      <c r="K5" s="19">
        <v>2</v>
      </c>
      <c r="L5" s="18" t="s">
        <v>53</v>
      </c>
    </row>
    <row r="6" spans="1:12" ht="21" customHeight="1">
      <c r="A6" s="6">
        <v>252771610454</v>
      </c>
      <c r="B6" s="7"/>
      <c r="C6" s="15" t="s">
        <v>43</v>
      </c>
      <c r="D6" s="10">
        <v>35</v>
      </c>
      <c r="E6" s="10">
        <v>67</v>
      </c>
      <c r="F6" s="5">
        <f t="shared" si="0"/>
        <v>45.92</v>
      </c>
      <c r="G6" s="10">
        <v>1</v>
      </c>
      <c r="H6" s="10">
        <v>29</v>
      </c>
      <c r="I6" s="12">
        <f t="shared" si="1"/>
        <v>19.310344827586206</v>
      </c>
      <c r="J6" s="12">
        <f t="shared" si="2"/>
        <v>65.23034482758621</v>
      </c>
      <c r="K6" s="19">
        <v>3</v>
      </c>
      <c r="L6" s="18"/>
    </row>
    <row r="7" spans="1:12" ht="21" customHeight="1">
      <c r="A7" s="6">
        <v>252771610123</v>
      </c>
      <c r="B7" s="8"/>
      <c r="C7" s="15" t="s">
        <v>43</v>
      </c>
      <c r="D7" s="10">
        <v>46</v>
      </c>
      <c r="E7" s="10">
        <v>65</v>
      </c>
      <c r="F7" s="5">
        <f t="shared" si="0"/>
        <v>47.44</v>
      </c>
      <c r="G7" s="10">
        <v>10</v>
      </c>
      <c r="H7" s="10">
        <v>66</v>
      </c>
      <c r="I7" s="12">
        <f t="shared" si="1"/>
        <v>16.96969696969697</v>
      </c>
      <c r="J7" s="12">
        <f t="shared" si="2"/>
        <v>64.40969696969697</v>
      </c>
      <c r="K7" s="19">
        <v>4</v>
      </c>
      <c r="L7" s="18"/>
    </row>
    <row r="8" spans="1:12" ht="21" customHeight="1">
      <c r="A8" s="6">
        <v>252771610345</v>
      </c>
      <c r="B8" s="7"/>
      <c r="C8" s="15" t="s">
        <v>43</v>
      </c>
      <c r="D8" s="10">
        <v>43</v>
      </c>
      <c r="E8" s="10">
        <v>65</v>
      </c>
      <c r="F8" s="5">
        <f t="shared" si="0"/>
        <v>46.72</v>
      </c>
      <c r="G8" s="10">
        <v>2</v>
      </c>
      <c r="H8" s="10">
        <v>17</v>
      </c>
      <c r="I8" s="12">
        <f t="shared" si="1"/>
        <v>17.647058823529413</v>
      </c>
      <c r="J8" s="12">
        <f t="shared" si="2"/>
        <v>64.36705882352942</v>
      </c>
      <c r="K8" s="19">
        <v>5</v>
      </c>
      <c r="L8" s="18"/>
    </row>
    <row r="9" spans="1:12" ht="21" customHeight="1">
      <c r="A9" s="6">
        <v>252771610373</v>
      </c>
      <c r="B9" s="7"/>
      <c r="C9" s="15" t="s">
        <v>43</v>
      </c>
      <c r="D9" s="10">
        <v>40</v>
      </c>
      <c r="E9" s="10">
        <v>64</v>
      </c>
      <c r="F9" s="5">
        <f t="shared" si="0"/>
        <v>45.44</v>
      </c>
      <c r="G9" s="10">
        <v>6</v>
      </c>
      <c r="H9" s="10">
        <v>27</v>
      </c>
      <c r="I9" s="12">
        <f t="shared" si="1"/>
        <v>15.555555555555555</v>
      </c>
      <c r="J9" s="12">
        <f t="shared" si="2"/>
        <v>60.995555555555555</v>
      </c>
      <c r="K9" s="19">
        <v>6</v>
      </c>
      <c r="L9" s="18"/>
    </row>
    <row r="10" spans="1:12" ht="21" customHeight="1">
      <c r="A10" s="6">
        <v>252771610397</v>
      </c>
      <c r="B10" s="7"/>
      <c r="C10" s="15" t="s">
        <v>43</v>
      </c>
      <c r="D10" s="10">
        <v>31</v>
      </c>
      <c r="E10" s="10">
        <v>58</v>
      </c>
      <c r="F10" s="5">
        <f t="shared" si="0"/>
        <v>39.919999999999995</v>
      </c>
      <c r="G10" s="10">
        <v>5</v>
      </c>
      <c r="H10" s="10">
        <v>16</v>
      </c>
      <c r="I10" s="12">
        <f t="shared" si="1"/>
        <v>13.75</v>
      </c>
      <c r="J10" s="12">
        <f t="shared" si="2"/>
        <v>53.669999999999995</v>
      </c>
      <c r="K10" s="19">
        <v>7</v>
      </c>
      <c r="L10" s="18"/>
    </row>
    <row r="11" spans="1:12" ht="21" customHeight="1">
      <c r="A11" s="6">
        <v>252771610392</v>
      </c>
      <c r="B11" s="7"/>
      <c r="C11" s="15" t="s">
        <v>43</v>
      </c>
      <c r="D11" s="10">
        <v>0</v>
      </c>
      <c r="E11" s="10">
        <v>61</v>
      </c>
      <c r="F11" s="5">
        <f t="shared" si="0"/>
        <v>34.16</v>
      </c>
      <c r="G11" s="10">
        <v>8</v>
      </c>
      <c r="H11" s="10">
        <v>41</v>
      </c>
      <c r="I11" s="12">
        <f t="shared" si="1"/>
        <v>16.097560975609756</v>
      </c>
      <c r="J11" s="12">
        <f t="shared" si="2"/>
        <v>50.25756097560975</v>
      </c>
      <c r="K11" s="19">
        <v>8</v>
      </c>
      <c r="L11" s="18"/>
    </row>
    <row r="12" spans="1:12" ht="21" customHeight="1">
      <c r="A12" s="6">
        <v>252771610086</v>
      </c>
      <c r="B12" s="8"/>
      <c r="C12" s="15" t="s">
        <v>43</v>
      </c>
      <c r="D12" s="10" t="s">
        <v>40</v>
      </c>
      <c r="E12" s="10" t="s">
        <v>40</v>
      </c>
      <c r="F12" s="10" t="s">
        <v>40</v>
      </c>
      <c r="G12" s="10">
        <v>6</v>
      </c>
      <c r="H12" s="10">
        <v>16</v>
      </c>
      <c r="I12" s="12">
        <f t="shared" si="1"/>
        <v>12.5</v>
      </c>
      <c r="J12" s="12">
        <v>12.5</v>
      </c>
      <c r="K12" s="19">
        <v>9</v>
      </c>
      <c r="L12" s="18"/>
    </row>
    <row r="13" spans="1:12" ht="21" customHeigh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</row>
    <row r="14" spans="1:12" ht="21" customHeight="1">
      <c r="A14" s="6">
        <v>252771610412</v>
      </c>
      <c r="B14" s="7" t="s">
        <v>8</v>
      </c>
      <c r="C14" s="15" t="s">
        <v>44</v>
      </c>
      <c r="D14" s="10">
        <v>46</v>
      </c>
      <c r="E14" s="10">
        <v>62</v>
      </c>
      <c r="F14" s="5">
        <f aca="true" t="shared" si="3" ref="F14:F21">(D14*0.3+E14*0.7)*0.8</f>
        <v>45.76</v>
      </c>
      <c r="G14" s="10">
        <v>1</v>
      </c>
      <c r="H14" s="10">
        <v>27</v>
      </c>
      <c r="I14" s="12">
        <f aca="true" t="shared" si="4" ref="I14:I25">(1-(G14/H14))*20</f>
        <v>19.25925925925926</v>
      </c>
      <c r="J14" s="12">
        <f aca="true" t="shared" si="5" ref="J14:J21">F14+I14</f>
        <v>65.01925925925926</v>
      </c>
      <c r="K14" s="19">
        <v>1</v>
      </c>
      <c r="L14" s="18" t="s">
        <v>54</v>
      </c>
    </row>
    <row r="15" spans="1:12" ht="21" customHeight="1">
      <c r="A15" s="6">
        <v>252771610442</v>
      </c>
      <c r="B15" s="7"/>
      <c r="C15" s="15" t="s">
        <v>44</v>
      </c>
      <c r="D15" s="10">
        <v>47</v>
      </c>
      <c r="E15" s="10">
        <v>65</v>
      </c>
      <c r="F15" s="5">
        <f t="shared" si="3"/>
        <v>47.68000000000001</v>
      </c>
      <c r="G15" s="10">
        <v>5</v>
      </c>
      <c r="H15" s="10">
        <v>16</v>
      </c>
      <c r="I15" s="12">
        <f t="shared" si="4"/>
        <v>13.75</v>
      </c>
      <c r="J15" s="12">
        <f t="shared" si="5"/>
        <v>61.43000000000001</v>
      </c>
      <c r="K15" s="19">
        <v>2</v>
      </c>
      <c r="L15" s="18"/>
    </row>
    <row r="16" spans="1:12" ht="21" customHeight="1">
      <c r="A16" s="6">
        <v>252771610359</v>
      </c>
      <c r="B16" s="7"/>
      <c r="C16" s="15" t="s">
        <v>44</v>
      </c>
      <c r="D16" s="10">
        <v>46</v>
      </c>
      <c r="E16" s="10">
        <v>52</v>
      </c>
      <c r="F16" s="5">
        <f t="shared" si="3"/>
        <v>40.16</v>
      </c>
      <c r="G16" s="10">
        <v>4</v>
      </c>
      <c r="H16" s="10">
        <v>66</v>
      </c>
      <c r="I16" s="12">
        <f t="shared" si="4"/>
        <v>18.78787878787879</v>
      </c>
      <c r="J16" s="12">
        <f t="shared" si="5"/>
        <v>58.947878787878786</v>
      </c>
      <c r="K16" s="19">
        <v>3</v>
      </c>
      <c r="L16" s="18"/>
    </row>
    <row r="17" spans="1:12" ht="21" customHeight="1">
      <c r="A17" s="6">
        <v>252771610396</v>
      </c>
      <c r="B17" s="7"/>
      <c r="C17" s="15" t="s">
        <v>44</v>
      </c>
      <c r="D17" s="10">
        <v>44</v>
      </c>
      <c r="E17" s="10">
        <v>58</v>
      </c>
      <c r="F17" s="5">
        <f t="shared" si="3"/>
        <v>43.04</v>
      </c>
      <c r="G17" s="10">
        <v>12</v>
      </c>
      <c r="H17" s="10">
        <v>52</v>
      </c>
      <c r="I17" s="12">
        <f t="shared" si="4"/>
        <v>15.384615384615383</v>
      </c>
      <c r="J17" s="12">
        <f t="shared" si="5"/>
        <v>58.42461538461538</v>
      </c>
      <c r="K17" s="19">
        <v>4</v>
      </c>
      <c r="L17" s="18"/>
    </row>
    <row r="18" spans="1:12" ht="21" customHeight="1">
      <c r="A18" s="6">
        <v>252771610242</v>
      </c>
      <c r="B18" s="8"/>
      <c r="C18" s="15" t="s">
        <v>45</v>
      </c>
      <c r="D18" s="10">
        <v>32</v>
      </c>
      <c r="E18" s="10">
        <v>47</v>
      </c>
      <c r="F18" s="5">
        <f t="shared" si="3"/>
        <v>34</v>
      </c>
      <c r="G18" s="10">
        <v>3</v>
      </c>
      <c r="H18" s="10">
        <v>33</v>
      </c>
      <c r="I18" s="12">
        <f t="shared" si="4"/>
        <v>18.18181818181818</v>
      </c>
      <c r="J18" s="12">
        <f t="shared" si="5"/>
        <v>52.18181818181818</v>
      </c>
      <c r="K18" s="19">
        <v>5</v>
      </c>
      <c r="L18" s="18"/>
    </row>
    <row r="19" spans="1:12" ht="21" customHeight="1">
      <c r="A19" s="6">
        <v>252771610411</v>
      </c>
      <c r="B19" s="7"/>
      <c r="C19" s="15" t="s">
        <v>44</v>
      </c>
      <c r="D19" s="10">
        <v>34</v>
      </c>
      <c r="E19" s="10">
        <v>50</v>
      </c>
      <c r="F19" s="5">
        <f t="shared" si="3"/>
        <v>36.160000000000004</v>
      </c>
      <c r="G19" s="10">
        <v>8</v>
      </c>
      <c r="H19" s="10">
        <v>29</v>
      </c>
      <c r="I19" s="12">
        <f t="shared" si="4"/>
        <v>14.482758620689655</v>
      </c>
      <c r="J19" s="12">
        <f t="shared" si="5"/>
        <v>50.64275862068966</v>
      </c>
      <c r="K19" s="19">
        <v>6</v>
      </c>
      <c r="L19" s="18"/>
    </row>
    <row r="20" spans="1:12" ht="21" customHeight="1">
      <c r="A20" s="6">
        <v>252771610324</v>
      </c>
      <c r="B20" s="7"/>
      <c r="C20" s="15" t="s">
        <v>45</v>
      </c>
      <c r="D20" s="10">
        <v>38</v>
      </c>
      <c r="E20" s="10">
        <v>48</v>
      </c>
      <c r="F20" s="5">
        <f t="shared" si="3"/>
        <v>35.99999999999999</v>
      </c>
      <c r="G20" s="10">
        <v>5</v>
      </c>
      <c r="H20" s="10">
        <v>16</v>
      </c>
      <c r="I20" s="12">
        <f t="shared" si="4"/>
        <v>13.75</v>
      </c>
      <c r="J20" s="12">
        <f t="shared" si="5"/>
        <v>49.74999999999999</v>
      </c>
      <c r="K20" s="19">
        <v>7</v>
      </c>
      <c r="L20" s="18"/>
    </row>
    <row r="21" spans="1:12" ht="21" customHeight="1">
      <c r="A21" s="6">
        <v>252771610403</v>
      </c>
      <c r="B21" s="7"/>
      <c r="C21" s="15" t="s">
        <v>44</v>
      </c>
      <c r="D21" s="10">
        <v>38</v>
      </c>
      <c r="E21" s="10">
        <v>52</v>
      </c>
      <c r="F21" s="5">
        <f t="shared" si="3"/>
        <v>38.24</v>
      </c>
      <c r="G21" s="10">
        <v>16</v>
      </c>
      <c r="H21" s="10">
        <v>34</v>
      </c>
      <c r="I21" s="12">
        <f t="shared" si="4"/>
        <v>10.588235294117647</v>
      </c>
      <c r="J21" s="12">
        <f t="shared" si="5"/>
        <v>48.82823529411765</v>
      </c>
      <c r="K21" s="19">
        <v>8</v>
      </c>
      <c r="L21" s="18"/>
    </row>
    <row r="22" spans="1:12" ht="21" customHeight="1">
      <c r="A22" s="6">
        <v>252771610101</v>
      </c>
      <c r="B22" s="8"/>
      <c r="C22" s="15" t="s">
        <v>44</v>
      </c>
      <c r="D22" s="10" t="s">
        <v>40</v>
      </c>
      <c r="E22" s="10" t="s">
        <v>40</v>
      </c>
      <c r="F22" s="10" t="s">
        <v>40</v>
      </c>
      <c r="G22" s="10">
        <v>2</v>
      </c>
      <c r="H22" s="10">
        <v>66</v>
      </c>
      <c r="I22" s="12">
        <f t="shared" si="4"/>
        <v>19.393939393939394</v>
      </c>
      <c r="J22" s="12">
        <v>19.393939393939394</v>
      </c>
      <c r="K22" s="19">
        <v>9</v>
      </c>
      <c r="L22" s="18"/>
    </row>
    <row r="23" spans="1:12" ht="21" customHeight="1">
      <c r="A23" s="6">
        <v>252771610245</v>
      </c>
      <c r="B23" s="8"/>
      <c r="C23" s="15" t="s">
        <v>45</v>
      </c>
      <c r="D23" s="10" t="s">
        <v>40</v>
      </c>
      <c r="E23" s="10" t="s">
        <v>40</v>
      </c>
      <c r="F23" s="10" t="s">
        <v>40</v>
      </c>
      <c r="G23" s="10">
        <v>7</v>
      </c>
      <c r="H23" s="10">
        <v>46</v>
      </c>
      <c r="I23" s="12">
        <f t="shared" si="4"/>
        <v>16.956521739130434</v>
      </c>
      <c r="J23" s="12">
        <v>16.956521739130434</v>
      </c>
      <c r="K23" s="19">
        <v>10</v>
      </c>
      <c r="L23" s="18"/>
    </row>
    <row r="24" spans="1:12" ht="21" customHeight="1">
      <c r="A24" s="6">
        <v>252771610261</v>
      </c>
      <c r="B24" s="8"/>
      <c r="C24" s="15" t="s">
        <v>45</v>
      </c>
      <c r="D24" s="10" t="s">
        <v>40</v>
      </c>
      <c r="E24" s="10" t="s">
        <v>40</v>
      </c>
      <c r="F24" s="10" t="s">
        <v>40</v>
      </c>
      <c r="G24" s="10">
        <v>18</v>
      </c>
      <c r="H24" s="10">
        <v>66</v>
      </c>
      <c r="I24" s="12">
        <f t="shared" si="4"/>
        <v>14.545454545454547</v>
      </c>
      <c r="J24" s="12">
        <v>14.545454545454547</v>
      </c>
      <c r="K24" s="19">
        <v>11</v>
      </c>
      <c r="L24" s="18"/>
    </row>
    <row r="25" spans="1:12" ht="21" customHeight="1">
      <c r="A25" s="6">
        <v>252771610246</v>
      </c>
      <c r="B25" s="8"/>
      <c r="C25" s="15" t="s">
        <v>45</v>
      </c>
      <c r="D25" s="10" t="s">
        <v>40</v>
      </c>
      <c r="E25" s="10" t="s">
        <v>40</v>
      </c>
      <c r="F25" s="10" t="s">
        <v>40</v>
      </c>
      <c r="G25" s="10">
        <v>18</v>
      </c>
      <c r="H25" s="10">
        <v>46</v>
      </c>
      <c r="I25" s="12">
        <f t="shared" si="4"/>
        <v>12.173913043478262</v>
      </c>
      <c r="J25" s="12">
        <v>12.173913043478262</v>
      </c>
      <c r="K25" s="19">
        <v>12</v>
      </c>
      <c r="L25" s="18"/>
    </row>
    <row r="26" spans="1:12" ht="21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</row>
    <row r="27" spans="1:12" ht="21" customHeight="1">
      <c r="A27" s="6">
        <v>252771610094</v>
      </c>
      <c r="B27" s="8" t="s">
        <v>19</v>
      </c>
      <c r="C27" s="15" t="s">
        <v>2</v>
      </c>
      <c r="D27" s="10">
        <v>50</v>
      </c>
      <c r="E27" s="10">
        <v>68</v>
      </c>
      <c r="F27" s="5">
        <f aca="true" t="shared" si="6" ref="F27:F53">(D27*0.3+E27*0.7)*0.8</f>
        <v>50.08</v>
      </c>
      <c r="G27" s="10">
        <v>1</v>
      </c>
      <c r="H27" s="10">
        <v>26</v>
      </c>
      <c r="I27" s="12">
        <f aca="true" t="shared" si="7" ref="I27:I55">(1-(G27/H27))*20</f>
        <v>19.23076923076923</v>
      </c>
      <c r="J27" s="12">
        <f aca="true" t="shared" si="8" ref="J27:J53">F27+I27</f>
        <v>69.31076923076922</v>
      </c>
      <c r="K27" s="19">
        <v>1</v>
      </c>
      <c r="L27" s="18" t="s">
        <v>54</v>
      </c>
    </row>
    <row r="28" spans="1:12" ht="21" customHeight="1">
      <c r="A28" s="6">
        <v>252771610376</v>
      </c>
      <c r="B28" s="7" t="s">
        <v>21</v>
      </c>
      <c r="C28" s="15" t="s">
        <v>2</v>
      </c>
      <c r="D28" s="10">
        <v>42</v>
      </c>
      <c r="E28" s="10">
        <v>72</v>
      </c>
      <c r="F28" s="5">
        <f t="shared" si="6"/>
        <v>50.400000000000006</v>
      </c>
      <c r="G28" s="10">
        <v>1</v>
      </c>
      <c r="H28" s="10">
        <v>16</v>
      </c>
      <c r="I28" s="12">
        <f t="shared" si="7"/>
        <v>18.75</v>
      </c>
      <c r="J28" s="12">
        <f t="shared" si="8"/>
        <v>69.15</v>
      </c>
      <c r="K28" s="19">
        <v>2</v>
      </c>
      <c r="L28" s="18" t="s">
        <v>54</v>
      </c>
    </row>
    <row r="29" spans="1:12" ht="21" customHeight="1">
      <c r="A29" s="6">
        <v>252771610430</v>
      </c>
      <c r="B29" s="7" t="s">
        <v>20</v>
      </c>
      <c r="C29" s="15" t="s">
        <v>2</v>
      </c>
      <c r="D29" s="10">
        <v>45</v>
      </c>
      <c r="E29" s="10">
        <v>72</v>
      </c>
      <c r="F29" s="5">
        <f t="shared" si="6"/>
        <v>51.120000000000005</v>
      </c>
      <c r="G29" s="10">
        <v>4</v>
      </c>
      <c r="H29" s="10">
        <v>35</v>
      </c>
      <c r="I29" s="12">
        <f t="shared" si="7"/>
        <v>17.714285714285715</v>
      </c>
      <c r="J29" s="12">
        <f t="shared" si="8"/>
        <v>68.83428571428573</v>
      </c>
      <c r="K29" s="19">
        <v>3</v>
      </c>
      <c r="L29" s="18" t="s">
        <v>54</v>
      </c>
    </row>
    <row r="30" spans="1:12" ht="21" customHeight="1">
      <c r="A30" s="6">
        <v>252771610334</v>
      </c>
      <c r="B30" s="7" t="s">
        <v>23</v>
      </c>
      <c r="C30" s="15" t="s">
        <v>2</v>
      </c>
      <c r="D30" s="10">
        <v>43</v>
      </c>
      <c r="E30" s="10">
        <v>70</v>
      </c>
      <c r="F30" s="5">
        <f t="shared" si="6"/>
        <v>49.52</v>
      </c>
      <c r="G30" s="10">
        <v>1</v>
      </c>
      <c r="H30" s="10">
        <v>20</v>
      </c>
      <c r="I30" s="12">
        <f t="shared" si="7"/>
        <v>19</v>
      </c>
      <c r="J30" s="12">
        <f t="shared" si="8"/>
        <v>68.52000000000001</v>
      </c>
      <c r="K30" s="19">
        <v>4</v>
      </c>
      <c r="L30" s="18" t="s">
        <v>54</v>
      </c>
    </row>
    <row r="31" spans="1:12" ht="21" customHeight="1">
      <c r="A31" s="6">
        <v>252771610296</v>
      </c>
      <c r="B31" s="8" t="s">
        <v>22</v>
      </c>
      <c r="C31" s="15" t="s">
        <v>2</v>
      </c>
      <c r="D31" s="10">
        <v>40</v>
      </c>
      <c r="E31" s="10">
        <v>73</v>
      </c>
      <c r="F31" s="5">
        <f t="shared" si="6"/>
        <v>50.48</v>
      </c>
      <c r="G31" s="10">
        <v>2</v>
      </c>
      <c r="H31" s="10">
        <v>19</v>
      </c>
      <c r="I31" s="12">
        <f t="shared" si="7"/>
        <v>17.894736842105264</v>
      </c>
      <c r="J31" s="12">
        <f t="shared" si="8"/>
        <v>68.37473684210526</v>
      </c>
      <c r="K31" s="19">
        <v>5</v>
      </c>
      <c r="L31" s="18" t="s">
        <v>54</v>
      </c>
    </row>
    <row r="32" spans="1:12" ht="21" customHeight="1">
      <c r="A32" s="6">
        <v>252771610374</v>
      </c>
      <c r="B32" s="7"/>
      <c r="C32" s="15" t="s">
        <v>2</v>
      </c>
      <c r="D32" s="10">
        <v>43</v>
      </c>
      <c r="E32" s="10">
        <v>72</v>
      </c>
      <c r="F32" s="5">
        <f t="shared" si="6"/>
        <v>50.64</v>
      </c>
      <c r="G32" s="10">
        <v>4</v>
      </c>
      <c r="H32" s="10">
        <v>27</v>
      </c>
      <c r="I32" s="12">
        <f t="shared" si="7"/>
        <v>17.037037037037038</v>
      </c>
      <c r="J32" s="12">
        <f t="shared" si="8"/>
        <v>67.67703703703704</v>
      </c>
      <c r="K32" s="19">
        <v>6</v>
      </c>
      <c r="L32" s="18"/>
    </row>
    <row r="33" spans="1:12" ht="21" customHeight="1">
      <c r="A33" s="6">
        <v>252771610399</v>
      </c>
      <c r="B33" s="7"/>
      <c r="C33" s="15" t="s">
        <v>2</v>
      </c>
      <c r="D33" s="10">
        <v>46</v>
      </c>
      <c r="E33" s="10">
        <v>66</v>
      </c>
      <c r="F33" s="5">
        <f t="shared" si="6"/>
        <v>48</v>
      </c>
      <c r="G33" s="10">
        <v>1</v>
      </c>
      <c r="H33" s="10">
        <v>34</v>
      </c>
      <c r="I33" s="12">
        <f t="shared" si="7"/>
        <v>19.41176470588235</v>
      </c>
      <c r="J33" s="12">
        <f t="shared" si="8"/>
        <v>67.41176470588235</v>
      </c>
      <c r="K33" s="19">
        <v>7</v>
      </c>
      <c r="L33" s="18"/>
    </row>
    <row r="34" spans="1:12" ht="21" customHeight="1">
      <c r="A34" s="6">
        <v>252771610431</v>
      </c>
      <c r="B34" s="7"/>
      <c r="C34" s="15" t="s">
        <v>2</v>
      </c>
      <c r="D34" s="10">
        <v>42</v>
      </c>
      <c r="E34" s="10">
        <v>71</v>
      </c>
      <c r="F34" s="5">
        <f t="shared" si="6"/>
        <v>49.84</v>
      </c>
      <c r="G34" s="10">
        <v>7</v>
      </c>
      <c r="H34" s="5">
        <v>52</v>
      </c>
      <c r="I34" s="12">
        <f t="shared" si="7"/>
        <v>17.307692307692307</v>
      </c>
      <c r="J34" s="12">
        <f t="shared" si="8"/>
        <v>67.14769230769231</v>
      </c>
      <c r="K34" s="19">
        <v>8</v>
      </c>
      <c r="L34" s="18"/>
    </row>
    <row r="35" spans="1:12" ht="21" customHeight="1">
      <c r="A35" s="6">
        <v>252771610445</v>
      </c>
      <c r="B35" s="7"/>
      <c r="C35" s="15" t="s">
        <v>2</v>
      </c>
      <c r="D35" s="10">
        <v>47</v>
      </c>
      <c r="E35" s="10">
        <v>67</v>
      </c>
      <c r="F35" s="5">
        <f t="shared" si="6"/>
        <v>48.800000000000004</v>
      </c>
      <c r="G35" s="10">
        <v>3</v>
      </c>
      <c r="H35" s="10">
        <v>35</v>
      </c>
      <c r="I35" s="12">
        <f t="shared" si="7"/>
        <v>18.285714285714285</v>
      </c>
      <c r="J35" s="12">
        <f t="shared" si="8"/>
        <v>67.08571428571429</v>
      </c>
      <c r="K35" s="19">
        <v>9</v>
      </c>
      <c r="L35" s="18"/>
    </row>
    <row r="36" spans="1:12" ht="21" customHeight="1">
      <c r="A36" s="6">
        <v>252771610089</v>
      </c>
      <c r="B36" s="8"/>
      <c r="C36" s="15" t="s">
        <v>2</v>
      </c>
      <c r="D36" s="10">
        <v>49</v>
      </c>
      <c r="E36" s="10">
        <v>65</v>
      </c>
      <c r="F36" s="5">
        <f t="shared" si="6"/>
        <v>48.160000000000004</v>
      </c>
      <c r="G36" s="10">
        <v>3</v>
      </c>
      <c r="H36" s="10">
        <v>46</v>
      </c>
      <c r="I36" s="12">
        <f t="shared" si="7"/>
        <v>18.695652173913043</v>
      </c>
      <c r="J36" s="12">
        <f t="shared" si="8"/>
        <v>66.85565217391304</v>
      </c>
      <c r="K36" s="19">
        <v>10</v>
      </c>
      <c r="L36" s="18"/>
    </row>
    <row r="37" spans="1:12" ht="21" customHeight="1">
      <c r="A37" s="6">
        <v>252771610283</v>
      </c>
      <c r="B37" s="8"/>
      <c r="C37" s="15" t="s">
        <v>2</v>
      </c>
      <c r="D37" s="10">
        <v>46</v>
      </c>
      <c r="E37" s="10">
        <v>66</v>
      </c>
      <c r="F37" s="5">
        <f t="shared" si="6"/>
        <v>48</v>
      </c>
      <c r="G37" s="10">
        <v>3</v>
      </c>
      <c r="H37" s="5">
        <v>52</v>
      </c>
      <c r="I37" s="12">
        <f t="shared" si="7"/>
        <v>18.846153846153847</v>
      </c>
      <c r="J37" s="12">
        <f t="shared" si="8"/>
        <v>66.84615384615384</v>
      </c>
      <c r="K37" s="19">
        <v>11</v>
      </c>
      <c r="L37" s="18"/>
    </row>
    <row r="38" spans="1:12" ht="21" customHeight="1">
      <c r="A38" s="6">
        <v>252771610419</v>
      </c>
      <c r="B38" s="7"/>
      <c r="C38" s="15" t="s">
        <v>2</v>
      </c>
      <c r="D38" s="10">
        <v>37</v>
      </c>
      <c r="E38" s="10">
        <v>70</v>
      </c>
      <c r="F38" s="5">
        <f t="shared" si="6"/>
        <v>48.080000000000005</v>
      </c>
      <c r="G38" s="10">
        <v>3</v>
      </c>
      <c r="H38" s="10">
        <v>34</v>
      </c>
      <c r="I38" s="12">
        <f t="shared" si="7"/>
        <v>18.235294117647058</v>
      </c>
      <c r="J38" s="12">
        <f t="shared" si="8"/>
        <v>66.31529411764706</v>
      </c>
      <c r="K38" s="19">
        <v>12</v>
      </c>
      <c r="L38" s="18"/>
    </row>
    <row r="39" spans="1:12" ht="21" customHeight="1">
      <c r="A39" s="6">
        <v>252771610452</v>
      </c>
      <c r="B39" s="7"/>
      <c r="C39" s="15" t="s">
        <v>2</v>
      </c>
      <c r="D39" s="10">
        <v>36</v>
      </c>
      <c r="E39" s="10">
        <v>69</v>
      </c>
      <c r="F39" s="5">
        <f t="shared" si="6"/>
        <v>47.28</v>
      </c>
      <c r="G39" s="10">
        <v>4</v>
      </c>
      <c r="H39" s="5">
        <v>52</v>
      </c>
      <c r="I39" s="12">
        <f t="shared" si="7"/>
        <v>18.461538461538463</v>
      </c>
      <c r="J39" s="12">
        <f t="shared" si="8"/>
        <v>65.74153846153847</v>
      </c>
      <c r="K39" s="19">
        <v>13</v>
      </c>
      <c r="L39" s="18"/>
    </row>
    <row r="40" spans="1:12" ht="21" customHeight="1">
      <c r="A40" s="6">
        <v>252771610375</v>
      </c>
      <c r="B40" s="7"/>
      <c r="C40" s="15" t="s">
        <v>2</v>
      </c>
      <c r="D40" s="10">
        <v>43</v>
      </c>
      <c r="E40" s="10">
        <v>69</v>
      </c>
      <c r="F40" s="5">
        <f t="shared" si="6"/>
        <v>48.96</v>
      </c>
      <c r="G40" s="10">
        <v>7</v>
      </c>
      <c r="H40" s="10">
        <v>41</v>
      </c>
      <c r="I40" s="12">
        <f t="shared" si="7"/>
        <v>16.585365853658537</v>
      </c>
      <c r="J40" s="12">
        <f t="shared" si="8"/>
        <v>65.54536585365854</v>
      </c>
      <c r="K40" s="19">
        <v>14</v>
      </c>
      <c r="L40" s="18"/>
    </row>
    <row r="41" spans="1:12" ht="21" customHeight="1">
      <c r="A41" s="6">
        <v>252771610322</v>
      </c>
      <c r="B41" s="7"/>
      <c r="C41" s="15" t="s">
        <v>2</v>
      </c>
      <c r="D41" s="10">
        <v>41</v>
      </c>
      <c r="E41" s="10">
        <v>66</v>
      </c>
      <c r="F41" s="5">
        <f t="shared" si="6"/>
        <v>46.8</v>
      </c>
      <c r="G41" s="10">
        <v>2</v>
      </c>
      <c r="H41" s="10">
        <v>17</v>
      </c>
      <c r="I41" s="12">
        <f t="shared" si="7"/>
        <v>17.647058823529413</v>
      </c>
      <c r="J41" s="12">
        <f t="shared" si="8"/>
        <v>64.4470588235294</v>
      </c>
      <c r="K41" s="19">
        <v>15</v>
      </c>
      <c r="L41" s="18"/>
    </row>
    <row r="42" spans="1:12" ht="21" customHeight="1">
      <c r="A42" s="6">
        <v>252771610132</v>
      </c>
      <c r="B42" s="8"/>
      <c r="C42" s="15" t="s">
        <v>2</v>
      </c>
      <c r="D42" s="10">
        <v>44</v>
      </c>
      <c r="E42" s="10">
        <v>62</v>
      </c>
      <c r="F42" s="5">
        <f t="shared" si="6"/>
        <v>45.28</v>
      </c>
      <c r="G42" s="10">
        <v>5</v>
      </c>
      <c r="H42" s="10">
        <v>66</v>
      </c>
      <c r="I42" s="12">
        <f t="shared" si="7"/>
        <v>18.484848484848484</v>
      </c>
      <c r="J42" s="12">
        <f t="shared" si="8"/>
        <v>63.764848484848486</v>
      </c>
      <c r="K42" s="19">
        <v>16</v>
      </c>
      <c r="L42" s="18"/>
    </row>
    <row r="43" spans="1:12" ht="21" customHeight="1">
      <c r="A43" s="6">
        <v>252771610443</v>
      </c>
      <c r="B43" s="7"/>
      <c r="C43" s="15" t="s">
        <v>2</v>
      </c>
      <c r="D43" s="10">
        <v>47</v>
      </c>
      <c r="E43" s="10">
        <v>66</v>
      </c>
      <c r="F43" s="5">
        <f t="shared" si="6"/>
        <v>48.24</v>
      </c>
      <c r="G43" s="10">
        <v>4</v>
      </c>
      <c r="H43" s="10">
        <v>16</v>
      </c>
      <c r="I43" s="12">
        <f t="shared" si="7"/>
        <v>15</v>
      </c>
      <c r="J43" s="12">
        <f t="shared" si="8"/>
        <v>63.24</v>
      </c>
      <c r="K43" s="19">
        <v>17</v>
      </c>
      <c r="L43" s="18"/>
    </row>
    <row r="44" spans="1:12" ht="21" customHeight="1">
      <c r="A44" s="6">
        <v>252771610121</v>
      </c>
      <c r="B44" s="8"/>
      <c r="C44" s="15" t="s">
        <v>2</v>
      </c>
      <c r="D44" s="10">
        <v>43</v>
      </c>
      <c r="E44" s="10">
        <v>69</v>
      </c>
      <c r="F44" s="5">
        <f t="shared" si="6"/>
        <v>48.96</v>
      </c>
      <c r="G44" s="10">
        <v>19</v>
      </c>
      <c r="H44" s="10">
        <v>66</v>
      </c>
      <c r="I44" s="12">
        <f t="shared" si="7"/>
        <v>14.242424242424242</v>
      </c>
      <c r="J44" s="12">
        <f t="shared" si="8"/>
        <v>63.20242424242424</v>
      </c>
      <c r="K44" s="19">
        <v>18</v>
      </c>
      <c r="L44" s="18"/>
    </row>
    <row r="45" spans="1:12" ht="21" customHeight="1">
      <c r="A45" s="6">
        <v>252771610241</v>
      </c>
      <c r="B45" s="8"/>
      <c r="C45" s="15" t="s">
        <v>2</v>
      </c>
      <c r="D45" s="10">
        <v>37</v>
      </c>
      <c r="E45" s="10">
        <v>66</v>
      </c>
      <c r="F45" s="5">
        <f t="shared" si="6"/>
        <v>45.84</v>
      </c>
      <c r="G45" s="10">
        <v>5</v>
      </c>
      <c r="H45" s="10">
        <v>33</v>
      </c>
      <c r="I45" s="12">
        <f t="shared" si="7"/>
        <v>16.96969696969697</v>
      </c>
      <c r="J45" s="12">
        <f t="shared" si="8"/>
        <v>62.80969696969697</v>
      </c>
      <c r="K45" s="19">
        <v>19</v>
      </c>
      <c r="L45" s="18"/>
    </row>
    <row r="46" spans="1:12" ht="21" customHeight="1">
      <c r="A46" s="6">
        <v>252771610432</v>
      </c>
      <c r="B46" s="7"/>
      <c r="C46" s="16" t="s">
        <v>2</v>
      </c>
      <c r="D46" s="10">
        <v>36</v>
      </c>
      <c r="E46" s="10">
        <v>65</v>
      </c>
      <c r="F46" s="5">
        <f t="shared" si="6"/>
        <v>45.04</v>
      </c>
      <c r="G46" s="10">
        <v>6</v>
      </c>
      <c r="H46" s="5">
        <v>52</v>
      </c>
      <c r="I46" s="12">
        <f t="shared" si="7"/>
        <v>17.692307692307693</v>
      </c>
      <c r="J46" s="12">
        <f t="shared" si="8"/>
        <v>62.73230769230769</v>
      </c>
      <c r="K46" s="19">
        <v>20</v>
      </c>
      <c r="L46" s="18"/>
    </row>
    <row r="47" spans="1:12" ht="21" customHeight="1">
      <c r="A47" s="6">
        <v>252771610243</v>
      </c>
      <c r="B47" s="8"/>
      <c r="C47" s="15" t="s">
        <v>2</v>
      </c>
      <c r="D47" s="10">
        <v>34</v>
      </c>
      <c r="E47" s="10">
        <v>58</v>
      </c>
      <c r="F47" s="5">
        <f t="shared" si="6"/>
        <v>40.64</v>
      </c>
      <c r="G47" s="10">
        <v>1</v>
      </c>
      <c r="H47" s="10">
        <v>33</v>
      </c>
      <c r="I47" s="12">
        <f t="shared" si="7"/>
        <v>19.393939393939394</v>
      </c>
      <c r="J47" s="12">
        <f t="shared" si="8"/>
        <v>60.03393939393939</v>
      </c>
      <c r="K47" s="19">
        <v>21</v>
      </c>
      <c r="L47" s="18"/>
    </row>
    <row r="48" spans="1:12" ht="21" customHeight="1">
      <c r="A48" s="6">
        <v>252771610383</v>
      </c>
      <c r="B48" s="7"/>
      <c r="C48" s="15" t="s">
        <v>2</v>
      </c>
      <c r="D48" s="10">
        <v>45</v>
      </c>
      <c r="E48" s="10">
        <v>63</v>
      </c>
      <c r="F48" s="5">
        <f t="shared" si="6"/>
        <v>46.08</v>
      </c>
      <c r="G48" s="10">
        <v>12</v>
      </c>
      <c r="H48" s="10">
        <v>27</v>
      </c>
      <c r="I48" s="12">
        <f t="shared" si="7"/>
        <v>11.11111111111111</v>
      </c>
      <c r="J48" s="12">
        <f t="shared" si="8"/>
        <v>57.19111111111111</v>
      </c>
      <c r="K48" s="19">
        <v>22</v>
      </c>
      <c r="L48" s="18"/>
    </row>
    <row r="49" spans="1:12" ht="21" customHeight="1">
      <c r="A49" s="6">
        <v>252771610435</v>
      </c>
      <c r="B49" s="7"/>
      <c r="C49" s="15" t="s">
        <v>2</v>
      </c>
      <c r="D49" s="10">
        <v>37</v>
      </c>
      <c r="E49" s="10">
        <v>64</v>
      </c>
      <c r="F49" s="5">
        <f t="shared" si="6"/>
        <v>44.72</v>
      </c>
      <c r="G49" s="10">
        <v>11</v>
      </c>
      <c r="H49" s="10">
        <v>27</v>
      </c>
      <c r="I49" s="12">
        <f t="shared" si="7"/>
        <v>11.851851851851851</v>
      </c>
      <c r="J49" s="12">
        <f t="shared" si="8"/>
        <v>56.57185185185185</v>
      </c>
      <c r="K49" s="19">
        <v>23</v>
      </c>
      <c r="L49" s="18"/>
    </row>
    <row r="50" spans="1:12" ht="21" customHeight="1">
      <c r="A50" s="6">
        <v>252771610408</v>
      </c>
      <c r="B50" s="7"/>
      <c r="C50" s="15" t="s">
        <v>2</v>
      </c>
      <c r="D50" s="10">
        <v>34</v>
      </c>
      <c r="E50" s="10">
        <v>59</v>
      </c>
      <c r="F50" s="5">
        <f t="shared" si="6"/>
        <v>41.2</v>
      </c>
      <c r="G50" s="10">
        <v>10</v>
      </c>
      <c r="H50" s="10">
        <v>41</v>
      </c>
      <c r="I50" s="12">
        <f t="shared" si="7"/>
        <v>15.121951219512194</v>
      </c>
      <c r="J50" s="12">
        <f t="shared" si="8"/>
        <v>56.3219512195122</v>
      </c>
      <c r="K50" s="19">
        <v>24</v>
      </c>
      <c r="L50" s="18"/>
    </row>
    <row r="51" spans="1:12" ht="21" customHeight="1">
      <c r="A51" s="6">
        <v>252771610400</v>
      </c>
      <c r="B51" s="7"/>
      <c r="C51" s="15" t="s">
        <v>2</v>
      </c>
      <c r="D51" s="10">
        <v>33</v>
      </c>
      <c r="E51" s="10">
        <v>55</v>
      </c>
      <c r="F51" s="5">
        <f t="shared" si="6"/>
        <v>38.72</v>
      </c>
      <c r="G51" s="10">
        <v>9</v>
      </c>
      <c r="H51" s="10">
        <v>34</v>
      </c>
      <c r="I51" s="12">
        <f t="shared" si="7"/>
        <v>14.705882352941178</v>
      </c>
      <c r="J51" s="12">
        <f t="shared" si="8"/>
        <v>53.42588235294117</v>
      </c>
      <c r="K51" s="19">
        <v>25</v>
      </c>
      <c r="L51" s="18"/>
    </row>
    <row r="52" spans="1:12" ht="21" customHeight="1">
      <c r="A52" s="6">
        <v>252771610347</v>
      </c>
      <c r="B52" s="7"/>
      <c r="C52" s="15" t="s">
        <v>2</v>
      </c>
      <c r="D52" s="10">
        <v>36</v>
      </c>
      <c r="E52" s="10">
        <v>55</v>
      </c>
      <c r="F52" s="5">
        <f t="shared" si="6"/>
        <v>39.44</v>
      </c>
      <c r="G52" s="10">
        <v>12</v>
      </c>
      <c r="H52" s="10">
        <v>33</v>
      </c>
      <c r="I52" s="12">
        <f t="shared" si="7"/>
        <v>12.727272727272727</v>
      </c>
      <c r="J52" s="12">
        <f t="shared" si="8"/>
        <v>52.167272727272724</v>
      </c>
      <c r="K52" s="19">
        <v>26</v>
      </c>
      <c r="L52" s="18"/>
    </row>
    <row r="53" spans="1:12" ht="21" customHeight="1">
      <c r="A53" s="6">
        <v>252771610369</v>
      </c>
      <c r="B53" s="7"/>
      <c r="C53" s="15" t="s">
        <v>2</v>
      </c>
      <c r="D53" s="10">
        <v>41</v>
      </c>
      <c r="E53" s="10">
        <v>52</v>
      </c>
      <c r="F53" s="5">
        <f t="shared" si="6"/>
        <v>38.96</v>
      </c>
      <c r="G53" s="10">
        <v>13</v>
      </c>
      <c r="H53" s="10">
        <v>27</v>
      </c>
      <c r="I53" s="12">
        <f t="shared" si="7"/>
        <v>10.370370370370372</v>
      </c>
      <c r="J53" s="12">
        <f t="shared" si="8"/>
        <v>49.330370370370375</v>
      </c>
      <c r="K53" s="19">
        <v>27</v>
      </c>
      <c r="L53" s="18"/>
    </row>
    <row r="54" spans="1:12" ht="21" customHeight="1">
      <c r="A54" s="6">
        <v>252771610453</v>
      </c>
      <c r="B54" s="7"/>
      <c r="C54" s="15" t="s">
        <v>2</v>
      </c>
      <c r="D54" s="10" t="s">
        <v>40</v>
      </c>
      <c r="E54" s="10" t="s">
        <v>40</v>
      </c>
      <c r="F54" s="10" t="s">
        <v>40</v>
      </c>
      <c r="G54" s="10">
        <v>7</v>
      </c>
      <c r="H54" s="10">
        <v>29</v>
      </c>
      <c r="I54" s="12">
        <f t="shared" si="7"/>
        <v>15.172413793103448</v>
      </c>
      <c r="J54" s="12">
        <v>15.172413793103448</v>
      </c>
      <c r="K54" s="19">
        <v>28</v>
      </c>
      <c r="L54" s="18"/>
    </row>
    <row r="55" spans="1:12" ht="21" customHeight="1">
      <c r="A55" s="6">
        <v>252771610211</v>
      </c>
      <c r="B55" s="8"/>
      <c r="C55" s="15" t="s">
        <v>2</v>
      </c>
      <c r="D55" s="10" t="s">
        <v>40</v>
      </c>
      <c r="E55" s="10" t="s">
        <v>40</v>
      </c>
      <c r="F55" s="10" t="s">
        <v>40</v>
      </c>
      <c r="G55" s="10">
        <v>32</v>
      </c>
      <c r="H55" s="10">
        <v>66</v>
      </c>
      <c r="I55" s="12">
        <f t="shared" si="7"/>
        <v>10.303030303030303</v>
      </c>
      <c r="J55" s="12">
        <v>10.303030303030303</v>
      </c>
      <c r="K55" s="19">
        <v>29</v>
      </c>
      <c r="L55" s="18"/>
    </row>
    <row r="56" spans="1:12" ht="21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8"/>
    </row>
    <row r="57" spans="1:12" ht="21" customHeight="1">
      <c r="A57" s="6">
        <v>252771610330</v>
      </c>
      <c r="B57" s="7" t="s">
        <v>24</v>
      </c>
      <c r="C57" s="15" t="s">
        <v>46</v>
      </c>
      <c r="D57" s="10">
        <v>47</v>
      </c>
      <c r="E57" s="10">
        <v>82</v>
      </c>
      <c r="F57" s="5">
        <f aca="true" t="shared" si="9" ref="F57:F70">(D57*0.3+E57*0.7)*0.8</f>
        <v>57.2</v>
      </c>
      <c r="G57" s="10">
        <v>1</v>
      </c>
      <c r="H57" s="10">
        <v>17</v>
      </c>
      <c r="I57" s="12">
        <f aca="true" t="shared" si="10" ref="I57:I73">(1-(G57/H57))*20</f>
        <v>18.823529411764707</v>
      </c>
      <c r="J57" s="12">
        <f aca="true" t="shared" si="11" ref="J57:J70">F57+I57</f>
        <v>76.02352941176471</v>
      </c>
      <c r="K57" s="19">
        <v>1</v>
      </c>
      <c r="L57" s="18" t="s">
        <v>54</v>
      </c>
    </row>
    <row r="58" spans="1:12" ht="21" customHeight="1">
      <c r="A58" s="6">
        <v>252771610346</v>
      </c>
      <c r="B58" s="7" t="s">
        <v>25</v>
      </c>
      <c r="C58" s="15" t="s">
        <v>46</v>
      </c>
      <c r="D58" s="10">
        <v>49</v>
      </c>
      <c r="E58" s="10">
        <v>71</v>
      </c>
      <c r="F58" s="5">
        <f t="shared" si="9"/>
        <v>51.519999999999996</v>
      </c>
      <c r="G58" s="10">
        <v>4</v>
      </c>
      <c r="H58" s="10">
        <v>17</v>
      </c>
      <c r="I58" s="12">
        <f t="shared" si="10"/>
        <v>15.294117647058822</v>
      </c>
      <c r="J58" s="12">
        <f t="shared" si="11"/>
        <v>66.81411764705882</v>
      </c>
      <c r="K58" s="19">
        <v>2</v>
      </c>
      <c r="L58" s="18" t="s">
        <v>54</v>
      </c>
    </row>
    <row r="59" spans="1:12" ht="21" customHeight="1">
      <c r="A59" s="6">
        <v>252771610438</v>
      </c>
      <c r="B59" s="7"/>
      <c r="C59" s="15" t="s">
        <v>46</v>
      </c>
      <c r="D59" s="10">
        <v>54</v>
      </c>
      <c r="E59" s="10">
        <v>76</v>
      </c>
      <c r="F59" s="5">
        <f t="shared" si="9"/>
        <v>55.519999999999996</v>
      </c>
      <c r="G59" s="10">
        <v>20</v>
      </c>
      <c r="H59" s="10">
        <v>41</v>
      </c>
      <c r="I59" s="12">
        <f t="shared" si="10"/>
        <v>10.24390243902439</v>
      </c>
      <c r="J59" s="12">
        <f t="shared" si="11"/>
        <v>65.76390243902439</v>
      </c>
      <c r="K59" s="19">
        <v>3</v>
      </c>
      <c r="L59" s="18"/>
    </row>
    <row r="60" spans="1:12" ht="21" customHeight="1">
      <c r="A60" s="6">
        <v>252771610418</v>
      </c>
      <c r="B60" s="7"/>
      <c r="C60" s="15" t="s">
        <v>46</v>
      </c>
      <c r="D60" s="10">
        <v>40</v>
      </c>
      <c r="E60" s="10">
        <v>67</v>
      </c>
      <c r="F60" s="5">
        <f t="shared" si="9"/>
        <v>47.120000000000005</v>
      </c>
      <c r="G60" s="10">
        <v>4</v>
      </c>
      <c r="H60" s="10">
        <v>34</v>
      </c>
      <c r="I60" s="12">
        <f t="shared" si="10"/>
        <v>17.647058823529413</v>
      </c>
      <c r="J60" s="12">
        <f t="shared" si="11"/>
        <v>64.76705882352942</v>
      </c>
      <c r="K60" s="19">
        <v>4</v>
      </c>
      <c r="L60" s="18"/>
    </row>
    <row r="61" spans="1:12" ht="21" customHeight="1">
      <c r="A61" s="6">
        <v>252771610371</v>
      </c>
      <c r="B61" s="7"/>
      <c r="C61" s="15" t="s">
        <v>46</v>
      </c>
      <c r="D61" s="10">
        <v>41</v>
      </c>
      <c r="E61" s="10">
        <v>62</v>
      </c>
      <c r="F61" s="5">
        <f t="shared" si="9"/>
        <v>44.56</v>
      </c>
      <c r="G61" s="10">
        <v>1</v>
      </c>
      <c r="H61" s="10">
        <v>14</v>
      </c>
      <c r="I61" s="12">
        <f t="shared" si="10"/>
        <v>18.571428571428573</v>
      </c>
      <c r="J61" s="12">
        <f t="shared" si="11"/>
        <v>63.13142857142857</v>
      </c>
      <c r="K61" s="19">
        <v>5</v>
      </c>
      <c r="L61" s="18"/>
    </row>
    <row r="62" spans="1:12" ht="21" customHeight="1">
      <c r="A62" s="6">
        <v>252771610406</v>
      </c>
      <c r="B62" s="7"/>
      <c r="C62" s="15" t="s">
        <v>46</v>
      </c>
      <c r="D62" s="10">
        <v>34</v>
      </c>
      <c r="E62" s="10">
        <v>69</v>
      </c>
      <c r="F62" s="5">
        <f t="shared" si="9"/>
        <v>46.800000000000004</v>
      </c>
      <c r="G62" s="10">
        <v>4</v>
      </c>
      <c r="H62" s="10">
        <v>16</v>
      </c>
      <c r="I62" s="12">
        <f t="shared" si="10"/>
        <v>15</v>
      </c>
      <c r="J62" s="12">
        <f t="shared" si="11"/>
        <v>61.800000000000004</v>
      </c>
      <c r="K62" s="19">
        <v>6</v>
      </c>
      <c r="L62" s="18"/>
    </row>
    <row r="63" spans="1:12" ht="21" customHeight="1">
      <c r="A63" s="6">
        <v>252771610333</v>
      </c>
      <c r="B63" s="7"/>
      <c r="C63" s="15" t="s">
        <v>46</v>
      </c>
      <c r="D63" s="10">
        <v>43</v>
      </c>
      <c r="E63" s="10">
        <v>58</v>
      </c>
      <c r="F63" s="5">
        <f t="shared" si="9"/>
        <v>42.8</v>
      </c>
      <c r="G63" s="10">
        <v>2</v>
      </c>
      <c r="H63" s="10">
        <v>20</v>
      </c>
      <c r="I63" s="12">
        <f t="shared" si="10"/>
        <v>18</v>
      </c>
      <c r="J63" s="12">
        <f t="shared" si="11"/>
        <v>60.8</v>
      </c>
      <c r="K63" s="19">
        <v>7</v>
      </c>
      <c r="L63" s="18"/>
    </row>
    <row r="64" spans="1:12" ht="21" customHeight="1">
      <c r="A64" s="6">
        <v>252771610244</v>
      </c>
      <c r="B64" s="8"/>
      <c r="C64" s="15" t="s">
        <v>46</v>
      </c>
      <c r="D64" s="10">
        <v>41</v>
      </c>
      <c r="E64" s="10">
        <v>64</v>
      </c>
      <c r="F64" s="5">
        <f t="shared" si="9"/>
        <v>45.68</v>
      </c>
      <c r="G64" s="10">
        <v>12</v>
      </c>
      <c r="H64" s="10">
        <v>46</v>
      </c>
      <c r="I64" s="12">
        <f t="shared" si="10"/>
        <v>14.782608695652172</v>
      </c>
      <c r="J64" s="12">
        <f t="shared" si="11"/>
        <v>60.46260869565217</v>
      </c>
      <c r="K64" s="19">
        <v>8</v>
      </c>
      <c r="L64" s="18"/>
    </row>
    <row r="65" spans="1:12" ht="21" customHeight="1">
      <c r="A65" s="6">
        <v>252771610377</v>
      </c>
      <c r="B65" s="7"/>
      <c r="C65" s="15" t="s">
        <v>46</v>
      </c>
      <c r="D65" s="10">
        <v>33</v>
      </c>
      <c r="E65" s="10">
        <v>66</v>
      </c>
      <c r="F65" s="5">
        <f t="shared" si="9"/>
        <v>44.879999999999995</v>
      </c>
      <c r="G65" s="10">
        <v>4</v>
      </c>
      <c r="H65" s="10">
        <v>16</v>
      </c>
      <c r="I65" s="12">
        <f t="shared" si="10"/>
        <v>15</v>
      </c>
      <c r="J65" s="12">
        <f t="shared" si="11"/>
        <v>59.879999999999995</v>
      </c>
      <c r="K65" s="19">
        <v>9</v>
      </c>
      <c r="L65" s="18"/>
    </row>
    <row r="66" spans="1:12" ht="21" customHeight="1">
      <c r="A66" s="6">
        <v>252771610074</v>
      </c>
      <c r="B66" s="8"/>
      <c r="C66" s="15" t="s">
        <v>46</v>
      </c>
      <c r="D66" s="10">
        <v>39</v>
      </c>
      <c r="E66" s="10">
        <v>66</v>
      </c>
      <c r="F66" s="5">
        <f t="shared" si="9"/>
        <v>46.31999999999999</v>
      </c>
      <c r="G66" s="10">
        <v>24</v>
      </c>
      <c r="H66" s="10">
        <v>66</v>
      </c>
      <c r="I66" s="12">
        <f t="shared" si="10"/>
        <v>12.727272727272727</v>
      </c>
      <c r="J66" s="12">
        <f t="shared" si="11"/>
        <v>59.04727272727272</v>
      </c>
      <c r="K66" s="19">
        <v>10</v>
      </c>
      <c r="L66" s="18"/>
    </row>
    <row r="67" spans="1:12" ht="21" customHeight="1">
      <c r="A67" s="6">
        <v>252771610393</v>
      </c>
      <c r="B67" s="7"/>
      <c r="C67" s="15" t="s">
        <v>46</v>
      </c>
      <c r="D67" s="10">
        <v>39</v>
      </c>
      <c r="E67" s="10">
        <v>55</v>
      </c>
      <c r="F67" s="5">
        <f t="shared" si="9"/>
        <v>40.160000000000004</v>
      </c>
      <c r="G67" s="10">
        <v>3</v>
      </c>
      <c r="H67" s="10">
        <v>29</v>
      </c>
      <c r="I67" s="12">
        <f t="shared" si="10"/>
        <v>17.93103448275862</v>
      </c>
      <c r="J67" s="12">
        <f t="shared" si="11"/>
        <v>58.09103448275862</v>
      </c>
      <c r="K67" s="19">
        <v>11</v>
      </c>
      <c r="L67" s="18"/>
    </row>
    <row r="68" spans="1:12" ht="21" customHeight="1">
      <c r="A68" s="6">
        <v>252771610391</v>
      </c>
      <c r="B68" s="7"/>
      <c r="C68" s="15" t="s">
        <v>46</v>
      </c>
      <c r="D68" s="10">
        <v>47</v>
      </c>
      <c r="E68" s="10">
        <v>54</v>
      </c>
      <c r="F68" s="5">
        <f t="shared" si="9"/>
        <v>41.52</v>
      </c>
      <c r="G68" s="10">
        <v>6</v>
      </c>
      <c r="H68" s="10">
        <v>29</v>
      </c>
      <c r="I68" s="12">
        <f t="shared" si="10"/>
        <v>15.862068965517242</v>
      </c>
      <c r="J68" s="12">
        <f t="shared" si="11"/>
        <v>57.38206896551725</v>
      </c>
      <c r="K68" s="19">
        <v>12</v>
      </c>
      <c r="L68" s="18"/>
    </row>
    <row r="69" spans="1:12" ht="21" customHeight="1">
      <c r="A69" s="6">
        <v>252771610434</v>
      </c>
      <c r="B69" s="7"/>
      <c r="C69" s="15" t="s">
        <v>46</v>
      </c>
      <c r="D69" s="10">
        <v>44</v>
      </c>
      <c r="E69" s="10">
        <v>52</v>
      </c>
      <c r="F69" s="5">
        <f t="shared" si="9"/>
        <v>39.68</v>
      </c>
      <c r="G69" s="10">
        <v>8</v>
      </c>
      <c r="H69" s="10">
        <v>27</v>
      </c>
      <c r="I69" s="12">
        <f t="shared" si="10"/>
        <v>14.074074074074074</v>
      </c>
      <c r="J69" s="12">
        <f t="shared" si="11"/>
        <v>53.754074074074076</v>
      </c>
      <c r="K69" s="19">
        <v>13</v>
      </c>
      <c r="L69" s="18"/>
    </row>
    <row r="70" spans="1:12" ht="21" customHeight="1">
      <c r="A70" s="6">
        <v>252771610441</v>
      </c>
      <c r="B70" s="7"/>
      <c r="C70" s="15" t="s">
        <v>46</v>
      </c>
      <c r="D70" s="10">
        <v>0</v>
      </c>
      <c r="E70" s="10">
        <v>55</v>
      </c>
      <c r="F70" s="5">
        <f t="shared" si="9"/>
        <v>30.8</v>
      </c>
      <c r="G70" s="10">
        <v>1</v>
      </c>
      <c r="H70" s="10">
        <v>16</v>
      </c>
      <c r="I70" s="12">
        <f t="shared" si="10"/>
        <v>18.75</v>
      </c>
      <c r="J70" s="12">
        <f t="shared" si="11"/>
        <v>49.55</v>
      </c>
      <c r="K70" s="19">
        <v>14</v>
      </c>
      <c r="L70" s="18"/>
    </row>
    <row r="71" spans="1:12" ht="21" customHeight="1">
      <c r="A71" s="6">
        <v>252771610316</v>
      </c>
      <c r="B71" s="7"/>
      <c r="C71" s="15" t="s">
        <v>46</v>
      </c>
      <c r="D71" s="10" t="s">
        <v>40</v>
      </c>
      <c r="E71" s="10" t="s">
        <v>40</v>
      </c>
      <c r="F71" s="10" t="s">
        <v>40</v>
      </c>
      <c r="G71" s="13">
        <v>8</v>
      </c>
      <c r="H71" s="13">
        <v>52</v>
      </c>
      <c r="I71" s="12">
        <f t="shared" si="10"/>
        <v>16.923076923076923</v>
      </c>
      <c r="J71" s="12">
        <v>16.923076923076923</v>
      </c>
      <c r="K71" s="19">
        <v>15</v>
      </c>
      <c r="L71" s="18"/>
    </row>
    <row r="72" spans="1:12" ht="21" customHeight="1">
      <c r="A72" s="6">
        <v>252771610439</v>
      </c>
      <c r="B72" s="9"/>
      <c r="C72" s="15" t="s">
        <v>46</v>
      </c>
      <c r="D72" s="10" t="s">
        <v>40</v>
      </c>
      <c r="E72" s="10" t="s">
        <v>40</v>
      </c>
      <c r="F72" s="10" t="s">
        <v>40</v>
      </c>
      <c r="G72" s="10">
        <v>11</v>
      </c>
      <c r="H72" s="10">
        <v>52</v>
      </c>
      <c r="I72" s="12">
        <f t="shared" si="10"/>
        <v>15.769230769230768</v>
      </c>
      <c r="J72" s="12">
        <v>15.769230769230768</v>
      </c>
      <c r="K72" s="19">
        <v>16</v>
      </c>
      <c r="L72" s="18"/>
    </row>
    <row r="73" spans="1:12" ht="21" customHeight="1">
      <c r="A73" s="6">
        <v>252771610312</v>
      </c>
      <c r="B73" s="7"/>
      <c r="C73" s="15" t="s">
        <v>46</v>
      </c>
      <c r="D73" s="10" t="s">
        <v>40</v>
      </c>
      <c r="E73" s="10" t="s">
        <v>40</v>
      </c>
      <c r="F73" s="10" t="s">
        <v>40</v>
      </c>
      <c r="G73" s="10">
        <v>4</v>
      </c>
      <c r="H73" s="10">
        <v>17</v>
      </c>
      <c r="I73" s="12">
        <f t="shared" si="10"/>
        <v>15.294117647058822</v>
      </c>
      <c r="J73" s="12">
        <v>15.294117647058822</v>
      </c>
      <c r="K73" s="19">
        <v>17</v>
      </c>
      <c r="L73" s="18"/>
    </row>
    <row r="74" spans="10:11" ht="20.25" customHeight="1">
      <c r="J74" s="4"/>
      <c r="K74" s="20"/>
    </row>
    <row r="75" spans="10:11" ht="14.25">
      <c r="J75" s="4"/>
      <c r="K75" s="20"/>
    </row>
    <row r="76" spans="10:11" ht="14.25">
      <c r="J76" s="4"/>
      <c r="K76" s="20"/>
    </row>
    <row r="77" spans="10:11" ht="14.25">
      <c r="J77" s="4"/>
      <c r="K77" s="20"/>
    </row>
    <row r="78" spans="10:11" ht="14.25">
      <c r="J78" s="4"/>
      <c r="K78" s="20"/>
    </row>
    <row r="79" spans="10:11" ht="14.25">
      <c r="J79" s="4"/>
      <c r="K79" s="20"/>
    </row>
    <row r="80" spans="10:11" ht="14.25">
      <c r="J80" s="4"/>
      <c r="K80" s="20"/>
    </row>
    <row r="81" spans="10:11" ht="14.25">
      <c r="J81" s="4"/>
      <c r="K81" s="20"/>
    </row>
    <row r="82" spans="10:11" ht="14.25">
      <c r="J82" s="4"/>
      <c r="K82" s="20"/>
    </row>
    <row r="83" spans="10:11" ht="14.25">
      <c r="J83" s="4"/>
      <c r="K83" s="20"/>
    </row>
    <row r="84" spans="10:11" ht="14.25">
      <c r="J84" s="4"/>
      <c r="K84" s="20"/>
    </row>
    <row r="85" spans="10:11" ht="14.25">
      <c r="J85" s="4"/>
      <c r="K85" s="20"/>
    </row>
    <row r="86" spans="10:11" ht="14.25">
      <c r="J86" s="4"/>
      <c r="K86" s="20"/>
    </row>
    <row r="87" spans="10:11" ht="14.25">
      <c r="J87" s="4"/>
      <c r="K87" s="20"/>
    </row>
    <row r="88" spans="10:11" ht="14.25">
      <c r="J88" s="4"/>
      <c r="K88" s="20"/>
    </row>
    <row r="89" spans="10:11" ht="14.25">
      <c r="J89" s="4"/>
      <c r="K89" s="20"/>
    </row>
    <row r="90" spans="10:11" ht="14.25">
      <c r="J90" s="4"/>
      <c r="K90" s="20"/>
    </row>
    <row r="91" spans="10:11" ht="14.25">
      <c r="J91" s="4"/>
      <c r="K91" s="20"/>
    </row>
    <row r="92" spans="10:11" ht="14.25">
      <c r="J92" s="4"/>
      <c r="K92" s="20"/>
    </row>
    <row r="93" spans="10:11" ht="14.25">
      <c r="J93" s="4"/>
      <c r="K93" s="20"/>
    </row>
    <row r="94" spans="10:11" ht="14.25">
      <c r="J94" s="4"/>
      <c r="K94" s="20"/>
    </row>
    <row r="95" spans="10:11" ht="14.25">
      <c r="J95" s="4"/>
      <c r="K95" s="20"/>
    </row>
    <row r="96" spans="10:11" ht="14.25">
      <c r="J96" s="4"/>
      <c r="K96" s="20"/>
    </row>
    <row r="97" spans="10:11" ht="14.25">
      <c r="J97" s="4"/>
      <c r="K97" s="20"/>
    </row>
    <row r="98" spans="10:11" ht="14.25">
      <c r="J98" s="4"/>
      <c r="K98" s="20"/>
    </row>
    <row r="99" spans="10:11" ht="14.25">
      <c r="J99" s="4"/>
      <c r="K99" s="20"/>
    </row>
    <row r="100" spans="10:11" ht="14.25">
      <c r="J100" s="4"/>
      <c r="K100" s="20"/>
    </row>
    <row r="101" spans="10:11" ht="14.25">
      <c r="J101" s="4"/>
      <c r="K101" s="20"/>
    </row>
    <row r="102" spans="10:11" ht="14.25">
      <c r="J102" s="4"/>
      <c r="K102" s="20"/>
    </row>
    <row r="103" spans="10:11" ht="14.25">
      <c r="J103" s="4"/>
      <c r="K103" s="20"/>
    </row>
    <row r="104" spans="10:11" ht="14.25">
      <c r="J104" s="4"/>
      <c r="K104" s="20"/>
    </row>
    <row r="105" spans="10:11" ht="14.25">
      <c r="J105" s="4"/>
      <c r="K105" s="20"/>
    </row>
    <row r="106" spans="10:11" ht="14.25">
      <c r="J106" s="4"/>
      <c r="K106" s="20"/>
    </row>
    <row r="107" spans="10:11" ht="14.25">
      <c r="J107" s="4"/>
      <c r="K107" s="20"/>
    </row>
  </sheetData>
  <sheetProtection password="C71F" sheet="1" objects="1" scenarios="1" insertColumns="0" insertRows="0" deleteColumns="0" deleteRows="0"/>
  <mergeCells count="12">
    <mergeCell ref="A56:L56"/>
    <mergeCell ref="A1:L1"/>
    <mergeCell ref="L2:L3"/>
    <mergeCell ref="G2:I2"/>
    <mergeCell ref="J2:J3"/>
    <mergeCell ref="D2:F2"/>
    <mergeCell ref="A2:A3"/>
    <mergeCell ref="B2:B3"/>
    <mergeCell ref="C2:C3"/>
    <mergeCell ref="K2:K3"/>
    <mergeCell ref="A13:L13"/>
    <mergeCell ref="A26:L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N14" sqref="N14"/>
    </sheetView>
  </sheetViews>
  <sheetFormatPr defaultColWidth="9.00390625" defaultRowHeight="14.25"/>
  <cols>
    <col min="1" max="1" width="12.75390625" style="0" customWidth="1"/>
    <col min="2" max="2" width="7.875" style="0" customWidth="1"/>
    <col min="3" max="3" width="14.375" style="17" customWidth="1"/>
    <col min="4" max="4" width="8.00390625" style="0" customWidth="1"/>
    <col min="9" max="9" width="8.75390625" style="0" customWidth="1"/>
    <col min="10" max="10" width="5.375" style="22" customWidth="1"/>
    <col min="11" max="11" width="5.125" style="14" customWidth="1"/>
  </cols>
  <sheetData>
    <row r="1" spans="1:11" ht="27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4.75" customHeight="1">
      <c r="A2" s="34" t="s">
        <v>4</v>
      </c>
      <c r="B2" s="35" t="s">
        <v>0</v>
      </c>
      <c r="C2" s="23" t="s">
        <v>5</v>
      </c>
      <c r="D2" s="39" t="s">
        <v>51</v>
      </c>
      <c r="E2" s="39" t="s">
        <v>38</v>
      </c>
      <c r="F2" s="32" t="s">
        <v>36</v>
      </c>
      <c r="G2" s="32"/>
      <c r="H2" s="32"/>
      <c r="I2" s="30" t="s">
        <v>35</v>
      </c>
      <c r="J2" s="24" t="s">
        <v>55</v>
      </c>
      <c r="K2" s="30" t="s">
        <v>34</v>
      </c>
    </row>
    <row r="3" spans="1:11" ht="37.5" customHeight="1">
      <c r="A3" s="34"/>
      <c r="B3" s="35"/>
      <c r="C3" s="23"/>
      <c r="D3" s="40"/>
      <c r="E3" s="40"/>
      <c r="F3" s="11" t="s">
        <v>33</v>
      </c>
      <c r="G3" s="11" t="s">
        <v>32</v>
      </c>
      <c r="H3" s="11" t="s">
        <v>31</v>
      </c>
      <c r="I3" s="31"/>
      <c r="J3" s="25"/>
      <c r="K3" s="31"/>
    </row>
    <row r="4" spans="1:11" ht="21" customHeight="1">
      <c r="A4" s="6">
        <v>252771610300</v>
      </c>
      <c r="B4" s="8" t="s">
        <v>9</v>
      </c>
      <c r="C4" s="15" t="s">
        <v>10</v>
      </c>
      <c r="D4" s="10">
        <v>44</v>
      </c>
      <c r="E4" s="5">
        <v>85.6667</v>
      </c>
      <c r="F4" s="10">
        <v>19</v>
      </c>
      <c r="G4" s="10">
        <v>46</v>
      </c>
      <c r="H4" s="12">
        <f>(1-(F4/G4))*20</f>
        <v>11.739130434782608</v>
      </c>
      <c r="I4" s="12">
        <f aca="true" t="shared" si="0" ref="I4:I12">(D4*0.4+E4*0.4)+H4</f>
        <v>63.60581043478261</v>
      </c>
      <c r="J4" s="19">
        <v>1</v>
      </c>
      <c r="K4" s="18" t="s">
        <v>53</v>
      </c>
    </row>
    <row r="5" spans="1:11" ht="21" customHeight="1">
      <c r="A5" s="6">
        <v>252771610382</v>
      </c>
      <c r="B5" s="7"/>
      <c r="C5" s="15" t="s">
        <v>10</v>
      </c>
      <c r="D5" s="10">
        <v>33</v>
      </c>
      <c r="E5" s="5">
        <v>85</v>
      </c>
      <c r="F5" s="10">
        <v>8</v>
      </c>
      <c r="G5" s="10">
        <v>34</v>
      </c>
      <c r="H5" s="12">
        <v>15.294117647058822</v>
      </c>
      <c r="I5" s="12">
        <f t="shared" si="0"/>
        <v>62.49411764705883</v>
      </c>
      <c r="J5" s="19">
        <v>2</v>
      </c>
      <c r="K5" s="18"/>
    </row>
    <row r="6" spans="1:11" ht="21" customHeight="1">
      <c r="A6" s="6">
        <v>252771610394</v>
      </c>
      <c r="B6" s="7"/>
      <c r="C6" s="15" t="s">
        <v>10</v>
      </c>
      <c r="D6" s="10">
        <v>25</v>
      </c>
      <c r="E6" s="5">
        <v>84.6667</v>
      </c>
      <c r="F6" s="10">
        <v>10</v>
      </c>
      <c r="G6" s="10">
        <v>29</v>
      </c>
      <c r="H6" s="12">
        <v>13.103448275862068</v>
      </c>
      <c r="I6" s="12">
        <f t="shared" si="0"/>
        <v>56.970128275862066</v>
      </c>
      <c r="J6" s="19">
        <v>3</v>
      </c>
      <c r="K6" s="18"/>
    </row>
    <row r="7" spans="1:11" ht="21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8"/>
    </row>
    <row r="8" spans="1:11" ht="21" customHeight="1">
      <c r="A8" s="6">
        <v>252771610422</v>
      </c>
      <c r="B8" s="7" t="s">
        <v>12</v>
      </c>
      <c r="C8" s="15" t="s">
        <v>13</v>
      </c>
      <c r="D8" s="10">
        <v>37</v>
      </c>
      <c r="E8" s="5">
        <v>78.6667</v>
      </c>
      <c r="F8" s="10">
        <v>5</v>
      </c>
      <c r="G8" s="10">
        <v>41</v>
      </c>
      <c r="H8" s="12">
        <v>17.5609756097561</v>
      </c>
      <c r="I8" s="12">
        <f t="shared" si="0"/>
        <v>63.82765560975611</v>
      </c>
      <c r="J8" s="19">
        <v>1</v>
      </c>
      <c r="K8" s="18" t="s">
        <v>56</v>
      </c>
    </row>
    <row r="9" spans="1:11" ht="21" customHeight="1">
      <c r="A9" s="6">
        <v>252771610136</v>
      </c>
      <c r="B9" s="8"/>
      <c r="C9" s="15" t="s">
        <v>13</v>
      </c>
      <c r="D9" s="10">
        <v>35</v>
      </c>
      <c r="E9" s="5">
        <v>77.3333</v>
      </c>
      <c r="F9" s="10">
        <v>5</v>
      </c>
      <c r="G9" s="10">
        <v>65</v>
      </c>
      <c r="H9" s="12">
        <v>18.461538461538463</v>
      </c>
      <c r="I9" s="12">
        <f t="shared" si="0"/>
        <v>63.39485846153846</v>
      </c>
      <c r="J9" s="19">
        <v>2</v>
      </c>
      <c r="K9" s="18"/>
    </row>
    <row r="10" spans="1:11" ht="21" customHeight="1">
      <c r="A10" s="6">
        <v>252771610141</v>
      </c>
      <c r="B10" s="8"/>
      <c r="C10" s="15" t="s">
        <v>13</v>
      </c>
      <c r="D10" s="10">
        <v>39</v>
      </c>
      <c r="E10" s="5">
        <v>79</v>
      </c>
      <c r="F10" s="10">
        <v>16</v>
      </c>
      <c r="G10" s="10">
        <v>46</v>
      </c>
      <c r="H10" s="12">
        <v>13.043478260869566</v>
      </c>
      <c r="I10" s="12">
        <f t="shared" si="0"/>
        <v>60.243478260869566</v>
      </c>
      <c r="J10" s="19">
        <v>3</v>
      </c>
      <c r="K10" s="18"/>
    </row>
    <row r="11" spans="1:11" ht="21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8"/>
    </row>
    <row r="12" spans="1:11" ht="21" customHeight="1">
      <c r="A12" s="6">
        <v>252771610395</v>
      </c>
      <c r="B12" s="7" t="s">
        <v>11</v>
      </c>
      <c r="C12" s="15" t="s">
        <v>47</v>
      </c>
      <c r="D12" s="10">
        <v>44</v>
      </c>
      <c r="E12" s="5">
        <v>91.3333</v>
      </c>
      <c r="F12" s="10">
        <v>9</v>
      </c>
      <c r="G12" s="10">
        <v>66</v>
      </c>
      <c r="H12" s="12">
        <v>17.272727272727273</v>
      </c>
      <c r="I12" s="12">
        <f t="shared" si="0"/>
        <v>71.40604727272728</v>
      </c>
      <c r="J12" s="19">
        <v>1</v>
      </c>
      <c r="K12" s="18" t="s">
        <v>57</v>
      </c>
    </row>
    <row r="13" spans="1:11" ht="21" customHeight="1">
      <c r="A13" s="6">
        <v>252771610420</v>
      </c>
      <c r="B13" s="7"/>
      <c r="C13" s="15" t="s">
        <v>47</v>
      </c>
      <c r="D13" s="10">
        <v>38</v>
      </c>
      <c r="E13" s="5" t="s">
        <v>39</v>
      </c>
      <c r="F13" s="10">
        <v>14</v>
      </c>
      <c r="G13" s="5">
        <v>34</v>
      </c>
      <c r="H13" s="12">
        <v>11.764705882352942</v>
      </c>
      <c r="I13" s="12">
        <f>D13*0.4+H13</f>
        <v>26.964705882352945</v>
      </c>
      <c r="J13" s="19">
        <v>2</v>
      </c>
      <c r="K13" s="18"/>
    </row>
    <row r="14" spans="1:11" ht="21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8"/>
    </row>
    <row r="15" spans="1:11" ht="21" customHeight="1">
      <c r="A15" s="6">
        <v>252771610093</v>
      </c>
      <c r="B15" s="8" t="s">
        <v>14</v>
      </c>
      <c r="C15" s="15" t="s">
        <v>15</v>
      </c>
      <c r="D15" s="10">
        <v>58</v>
      </c>
      <c r="E15" s="5">
        <v>90.6667</v>
      </c>
      <c r="F15" s="10">
        <v>1</v>
      </c>
      <c r="G15" s="10">
        <v>41</v>
      </c>
      <c r="H15" s="12">
        <v>19.51219512195122</v>
      </c>
      <c r="I15" s="12">
        <f>(D15*0.4+E15*0.4)+H15</f>
        <v>78.97887512195122</v>
      </c>
      <c r="J15" s="19">
        <v>1</v>
      </c>
      <c r="K15" s="18" t="s">
        <v>57</v>
      </c>
    </row>
    <row r="16" spans="1:11" ht="21" customHeight="1">
      <c r="A16" s="6">
        <v>252771610308</v>
      </c>
      <c r="B16" s="8"/>
      <c r="C16" s="15" t="s">
        <v>48</v>
      </c>
      <c r="D16" s="10">
        <v>42</v>
      </c>
      <c r="E16" s="5">
        <v>95</v>
      </c>
      <c r="F16" s="10">
        <v>4</v>
      </c>
      <c r="G16" s="5">
        <v>26</v>
      </c>
      <c r="H16" s="12">
        <v>16.923076923076923</v>
      </c>
      <c r="I16" s="12">
        <f>(D16*0.4+E16*0.4)+H16</f>
        <v>71.72307692307692</v>
      </c>
      <c r="J16" s="19">
        <v>2</v>
      </c>
      <c r="K16" s="18"/>
    </row>
    <row r="17" spans="1:11" ht="21" customHeight="1">
      <c r="A17" s="6">
        <v>252771610082</v>
      </c>
      <c r="B17" s="8"/>
      <c r="C17" s="15" t="s">
        <v>15</v>
      </c>
      <c r="D17" s="10">
        <v>21</v>
      </c>
      <c r="E17" s="5" t="s">
        <v>50</v>
      </c>
      <c r="F17" s="10">
        <v>8</v>
      </c>
      <c r="G17" s="10">
        <v>16</v>
      </c>
      <c r="H17" s="12">
        <v>10</v>
      </c>
      <c r="I17" s="12">
        <f>D17*0.4+H17</f>
        <v>18.4</v>
      </c>
      <c r="J17" s="19">
        <v>3</v>
      </c>
      <c r="K17" s="18"/>
    </row>
    <row r="18" spans="1:11" ht="21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8"/>
    </row>
    <row r="19" spans="1:11" ht="21" customHeight="1">
      <c r="A19" s="6">
        <v>252771610428</v>
      </c>
      <c r="B19" s="7" t="s">
        <v>16</v>
      </c>
      <c r="C19" s="15" t="s">
        <v>18</v>
      </c>
      <c r="D19" s="10">
        <v>48</v>
      </c>
      <c r="E19" s="5">
        <v>86.6667</v>
      </c>
      <c r="F19" s="10">
        <v>7</v>
      </c>
      <c r="G19" s="10">
        <v>66</v>
      </c>
      <c r="H19" s="12">
        <v>17.87878787878788</v>
      </c>
      <c r="I19" s="12">
        <f aca="true" t="shared" si="1" ref="I19:I28">(D19*0.4+E19*0.4)+H19</f>
        <v>71.74546787878789</v>
      </c>
      <c r="J19" s="19">
        <v>1</v>
      </c>
      <c r="K19" s="18" t="s">
        <v>57</v>
      </c>
    </row>
    <row r="20" spans="1:11" ht="21" customHeight="1">
      <c r="A20" s="6">
        <v>252771610440</v>
      </c>
      <c r="B20" s="7" t="s">
        <v>17</v>
      </c>
      <c r="C20" s="15" t="s">
        <v>18</v>
      </c>
      <c r="D20" s="10">
        <v>43</v>
      </c>
      <c r="E20" s="5">
        <v>73.6667</v>
      </c>
      <c r="F20" s="10">
        <v>2</v>
      </c>
      <c r="G20" s="10">
        <v>16</v>
      </c>
      <c r="H20" s="12">
        <v>17.5</v>
      </c>
      <c r="I20" s="12">
        <f t="shared" si="1"/>
        <v>64.16668</v>
      </c>
      <c r="J20" s="19">
        <v>2</v>
      </c>
      <c r="K20" s="18" t="s">
        <v>57</v>
      </c>
    </row>
    <row r="21" spans="1:11" ht="21" customHeight="1">
      <c r="A21" s="6">
        <v>252771610444</v>
      </c>
      <c r="B21" s="7"/>
      <c r="C21" s="15" t="s">
        <v>18</v>
      </c>
      <c r="D21" s="10">
        <v>46</v>
      </c>
      <c r="E21" s="5">
        <v>84.6667</v>
      </c>
      <c r="F21" s="10">
        <v>14</v>
      </c>
      <c r="G21" s="10">
        <v>29</v>
      </c>
      <c r="H21" s="12">
        <v>10.344827586206895</v>
      </c>
      <c r="I21" s="12">
        <f t="shared" si="1"/>
        <v>62.611507586206905</v>
      </c>
      <c r="J21" s="19">
        <v>3</v>
      </c>
      <c r="K21" s="18"/>
    </row>
    <row r="22" spans="1:11" ht="21" customHeight="1">
      <c r="A22" s="6">
        <v>252771610455</v>
      </c>
      <c r="B22" s="7"/>
      <c r="C22" s="15" t="s">
        <v>18</v>
      </c>
      <c r="D22" s="10">
        <v>34</v>
      </c>
      <c r="E22" s="5">
        <v>80.3333</v>
      </c>
      <c r="F22" s="10">
        <v>7</v>
      </c>
      <c r="G22" s="10">
        <v>33</v>
      </c>
      <c r="H22" s="12">
        <v>15.757575757575758</v>
      </c>
      <c r="I22" s="12">
        <f t="shared" si="1"/>
        <v>61.49089575757576</v>
      </c>
      <c r="J22" s="19">
        <v>4</v>
      </c>
      <c r="K22" s="18"/>
    </row>
    <row r="23" spans="1:11" ht="21" customHeight="1">
      <c r="A23" s="6">
        <v>252771610447</v>
      </c>
      <c r="B23" s="7"/>
      <c r="C23" s="15" t="s">
        <v>18</v>
      </c>
      <c r="D23" s="10">
        <v>33</v>
      </c>
      <c r="E23" s="5">
        <v>82</v>
      </c>
      <c r="F23" s="10">
        <v>5</v>
      </c>
      <c r="G23" s="10">
        <v>17</v>
      </c>
      <c r="H23" s="12">
        <v>14.117647058823529</v>
      </c>
      <c r="I23" s="12">
        <f t="shared" si="1"/>
        <v>60.117647058823536</v>
      </c>
      <c r="J23" s="19">
        <v>5</v>
      </c>
      <c r="K23" s="18"/>
    </row>
    <row r="24" spans="1:11" ht="21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8"/>
    </row>
    <row r="25" spans="1:11" ht="21" customHeight="1">
      <c r="A25" s="6">
        <v>252771610315</v>
      </c>
      <c r="B25" s="7" t="s">
        <v>27</v>
      </c>
      <c r="C25" s="15" t="s">
        <v>29</v>
      </c>
      <c r="D25" s="10">
        <v>43</v>
      </c>
      <c r="E25" s="5">
        <v>81.3333</v>
      </c>
      <c r="F25" s="10">
        <v>5</v>
      </c>
      <c r="G25" s="5">
        <v>52</v>
      </c>
      <c r="H25" s="12">
        <v>18.076923076923077</v>
      </c>
      <c r="I25" s="12">
        <f t="shared" si="1"/>
        <v>67.81024307692307</v>
      </c>
      <c r="J25" s="19">
        <v>1</v>
      </c>
      <c r="K25" s="18" t="s">
        <v>58</v>
      </c>
    </row>
    <row r="26" spans="1:11" ht="21" customHeight="1">
      <c r="A26" s="6">
        <v>252771610449</v>
      </c>
      <c r="B26" s="7" t="s">
        <v>28</v>
      </c>
      <c r="C26" s="15" t="s">
        <v>29</v>
      </c>
      <c r="D26" s="10">
        <v>41</v>
      </c>
      <c r="E26" s="5">
        <v>74.3333</v>
      </c>
      <c r="F26" s="10">
        <v>1</v>
      </c>
      <c r="G26" s="10">
        <v>16</v>
      </c>
      <c r="H26" s="12">
        <v>18.75</v>
      </c>
      <c r="I26" s="12">
        <f t="shared" si="1"/>
        <v>64.88332</v>
      </c>
      <c r="J26" s="19">
        <v>2</v>
      </c>
      <c r="K26" s="18" t="s">
        <v>58</v>
      </c>
    </row>
    <row r="27" spans="1:11" ht="21" customHeight="1">
      <c r="A27" s="6">
        <v>252771610424</v>
      </c>
      <c r="B27" s="7"/>
      <c r="C27" s="15" t="s">
        <v>29</v>
      </c>
      <c r="D27" s="10">
        <v>39</v>
      </c>
      <c r="E27" s="5">
        <v>75.6667</v>
      </c>
      <c r="F27" s="10">
        <v>7</v>
      </c>
      <c r="G27" s="10">
        <v>27</v>
      </c>
      <c r="H27" s="12">
        <v>14.814814814814813</v>
      </c>
      <c r="I27" s="12">
        <f t="shared" si="1"/>
        <v>60.68149481481481</v>
      </c>
      <c r="J27" s="19">
        <v>3</v>
      </c>
      <c r="K27" s="18"/>
    </row>
    <row r="28" spans="1:11" ht="21" customHeight="1">
      <c r="A28" s="6">
        <v>252771610448</v>
      </c>
      <c r="B28" s="7"/>
      <c r="C28" s="15" t="s">
        <v>29</v>
      </c>
      <c r="D28" s="10">
        <v>43</v>
      </c>
      <c r="E28" s="5">
        <v>72.3333</v>
      </c>
      <c r="F28" s="10">
        <v>12</v>
      </c>
      <c r="G28" s="10">
        <v>29</v>
      </c>
      <c r="H28" s="12">
        <v>11.724137931034484</v>
      </c>
      <c r="I28" s="12">
        <f t="shared" si="1"/>
        <v>57.85745793103448</v>
      </c>
      <c r="J28" s="19">
        <v>4</v>
      </c>
      <c r="K28" s="18"/>
    </row>
    <row r="29" spans="1:11" ht="21" customHeight="1">
      <c r="A29" s="6">
        <v>252771610279</v>
      </c>
      <c r="B29" s="8"/>
      <c r="C29" s="15" t="s">
        <v>29</v>
      </c>
      <c r="D29" s="10">
        <v>31</v>
      </c>
      <c r="E29" s="5" t="s">
        <v>39</v>
      </c>
      <c r="F29" s="10">
        <v>7</v>
      </c>
      <c r="G29" s="10">
        <v>20</v>
      </c>
      <c r="H29" s="12">
        <v>13</v>
      </c>
      <c r="I29" s="12">
        <f>D29*0.4+H29</f>
        <v>25.4</v>
      </c>
      <c r="J29" s="19">
        <v>5</v>
      </c>
      <c r="K29" s="18"/>
    </row>
    <row r="30" spans="1:11" ht="21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8"/>
    </row>
    <row r="31" spans="1:11" ht="21" customHeight="1">
      <c r="A31" s="6">
        <v>252771610142</v>
      </c>
      <c r="B31" s="8" t="s">
        <v>26</v>
      </c>
      <c r="C31" s="15" t="s">
        <v>49</v>
      </c>
      <c r="D31" s="10">
        <v>37</v>
      </c>
      <c r="E31" s="5">
        <v>79</v>
      </c>
      <c r="F31" s="10">
        <v>2</v>
      </c>
      <c r="G31" s="10">
        <v>46</v>
      </c>
      <c r="H31" s="12">
        <v>19.130434782608695</v>
      </c>
      <c r="I31" s="12">
        <f>(D31*0.4+E31*0.4)+H31</f>
        <v>65.5304347826087</v>
      </c>
      <c r="J31" s="19">
        <v>1</v>
      </c>
      <c r="K31" s="18" t="s">
        <v>59</v>
      </c>
    </row>
  </sheetData>
  <sheetProtection password="C71F" sheet="1" objects="1" scenarios="1" insertColumns="0" insertRows="0" deleteColumns="0" deleteRows="0"/>
  <mergeCells count="16">
    <mergeCell ref="A1:K1"/>
    <mergeCell ref="A2:A3"/>
    <mergeCell ref="B2:B3"/>
    <mergeCell ref="C2:C3"/>
    <mergeCell ref="E2:E3"/>
    <mergeCell ref="F2:H2"/>
    <mergeCell ref="I2:I3"/>
    <mergeCell ref="K2:K3"/>
    <mergeCell ref="A11:K11"/>
    <mergeCell ref="A7:K7"/>
    <mergeCell ref="J2:J3"/>
    <mergeCell ref="A30:K30"/>
    <mergeCell ref="A24:K24"/>
    <mergeCell ref="A18:K18"/>
    <mergeCell ref="A14:K14"/>
    <mergeCell ref="D2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肖飞</dc:creator>
  <cp:keywords/>
  <dc:description/>
  <cp:lastModifiedBy>肖飞</cp:lastModifiedBy>
  <dcterms:created xsi:type="dcterms:W3CDTF">2015-05-05T09:11:34Z</dcterms:created>
  <dcterms:modified xsi:type="dcterms:W3CDTF">2016-07-11T08:40:59Z</dcterms:modified>
  <cp:category/>
  <cp:version/>
  <cp:contentType/>
  <cp:contentStatus/>
</cp:coreProperties>
</file>