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<sst xmlns="http://schemas.openxmlformats.org/spreadsheetml/2006/main" count="92" uniqueCount="59">
  <si>
    <t>姓名</t>
  </si>
  <si>
    <t>报考单位</t>
  </si>
  <si>
    <t>报考单位编码</t>
  </si>
  <si>
    <t>职位编码</t>
  </si>
  <si>
    <t>报考职位</t>
  </si>
  <si>
    <t>准考证号</t>
  </si>
  <si>
    <t>公共笔试科目</t>
  </si>
  <si>
    <t>公共科目</t>
  </si>
  <si>
    <t>专业科目</t>
  </si>
  <si>
    <t>政策加分</t>
  </si>
  <si>
    <t>笔试总成绩(含政策性加分)</t>
  </si>
  <si>
    <t>面试</t>
  </si>
  <si>
    <t>总成绩（含政策性加分）</t>
  </si>
  <si>
    <t>拟聘岗位排名</t>
  </si>
  <si>
    <t>备注</t>
  </si>
  <si>
    <t>笔试成绩</t>
  </si>
  <si>
    <t>折合成绩</t>
  </si>
  <si>
    <t xml:space="preserve">笔试成绩  </t>
  </si>
  <si>
    <t>笔试总成绩</t>
  </si>
  <si>
    <t>折合后笔试总成绩</t>
  </si>
  <si>
    <t>面试成绩</t>
  </si>
  <si>
    <t>陈易春</t>
  </si>
  <si>
    <t>倪春丽</t>
  </si>
  <si>
    <t>陈碧飞</t>
  </si>
  <si>
    <t>周莉娟</t>
  </si>
  <si>
    <t>冯英霞</t>
  </si>
  <si>
    <t>李会斌</t>
  </si>
  <si>
    <t>刘良春</t>
  </si>
  <si>
    <t>潘小强</t>
  </si>
  <si>
    <t>8010101</t>
  </si>
  <si>
    <t>8010104</t>
  </si>
  <si>
    <t>8010105</t>
  </si>
  <si>
    <t>8010201</t>
  </si>
  <si>
    <t>8010202</t>
  </si>
  <si>
    <t>1660409031003</t>
  </si>
  <si>
    <t>1660409031004</t>
  </si>
  <si>
    <t>1660409031010</t>
  </si>
  <si>
    <t>1660409031011</t>
  </si>
  <si>
    <t>1660409031014</t>
  </si>
  <si>
    <t>1660409031016</t>
  </si>
  <si>
    <t>1660409031019</t>
  </si>
  <si>
    <t>1660409031020</t>
  </si>
  <si>
    <t>1660409031024</t>
  </si>
  <si>
    <t>1660409031025</t>
  </si>
  <si>
    <t>1660409031026</t>
  </si>
  <si>
    <t>中学生物教师</t>
  </si>
  <si>
    <t>中学美术教师</t>
  </si>
  <si>
    <t>中学数学教师</t>
  </si>
  <si>
    <t>高中语文教师</t>
  </si>
  <si>
    <t>高中数学教师</t>
  </si>
  <si>
    <t>内江二职中</t>
  </si>
  <si>
    <t>内江七中</t>
  </si>
  <si>
    <t>陈  哨</t>
  </si>
  <si>
    <t>黄  妮</t>
  </si>
  <si>
    <t>王  巧</t>
  </si>
  <si>
    <t>82.28</t>
  </si>
  <si>
    <t>1</t>
  </si>
  <si>
    <t>2016年上半年内江市市级学校公开考聘中小学教师总成绩及排名</t>
  </si>
  <si>
    <t>教育公共基础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</si>
</sst>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22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" xfId="15" applyFont="1" applyFill="1" applyBorder="1" applyAlignment="1">
      <alignment horizontal="center" vertical="center" wrapText="1"/>
    </xf>
    <xf numFmtId="0" fontId="1" fillId="2" borderId="1" xfId="17" applyFont="1" applyFill="1" applyBorder="1" applyAlignment="1">
      <alignment horizontal="center" vertical="center" wrapText="1"/>
      <protection/>
    </xf>
    <xf numFmtId="9" fontId="0" fillId="0" borderId="1" xfId="15" applyFont="1" applyBorder="1" applyAlignment="1">
      <alignment horizontal="center" vertical="center" wrapText="1"/>
    </xf>
    <xf numFmtId="9" fontId="0" fillId="0" borderId="2" xfId="15" applyFont="1" applyBorder="1" applyAlignment="1">
      <alignment horizontal="center" vertical="center" wrapText="1"/>
    </xf>
    <xf numFmtId="0" fontId="1" fillId="2" borderId="3" xfId="17" applyFont="1" applyFill="1" applyBorder="1" applyAlignment="1">
      <alignment horizontal="center" vertical="center" wrapText="1"/>
      <protection/>
    </xf>
    <xf numFmtId="9" fontId="0" fillId="0" borderId="3" xfId="15" applyFont="1" applyFill="1" applyBorder="1" applyAlignment="1">
      <alignment horizontal="center" vertical="center" wrapText="1"/>
    </xf>
    <xf numFmtId="9" fontId="0" fillId="0" borderId="4" xfId="15" applyFont="1" applyBorder="1" applyAlignment="1">
      <alignment horizontal="center" vertical="center" wrapText="1"/>
    </xf>
    <xf numFmtId="9" fontId="0" fillId="0" borderId="3" xfId="15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" xfId="15" applyNumberFormat="1" applyFont="1" applyBorder="1" applyAlignment="1">
      <alignment horizontal="center" vertical="center" wrapText="1"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3" xfId="15" applyNumberFormat="1" applyFont="1" applyBorder="1" applyAlignment="1">
      <alignment horizontal="center" vertical="center" wrapText="1"/>
    </xf>
    <xf numFmtId="49" fontId="4" fillId="0" borderId="3" xfId="16" applyNumberFormat="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184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2" borderId="1" xfId="17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1" xfId="16"/>
    <cellStyle name="常规_Sheet1_30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W10" sqref="W10"/>
    </sheetView>
  </sheetViews>
  <sheetFormatPr defaultColWidth="9.00390625" defaultRowHeight="14.25"/>
  <cols>
    <col min="1" max="1" width="8.375" style="1" customWidth="1"/>
    <col min="2" max="2" width="9.25390625" style="1" customWidth="1"/>
    <col min="3" max="3" width="6.375" style="1" customWidth="1"/>
    <col min="4" max="4" width="8.50390625" style="1" customWidth="1"/>
    <col min="5" max="5" width="8.25390625" style="1" customWidth="1"/>
    <col min="6" max="6" width="7.625" style="7" customWidth="1"/>
    <col min="7" max="7" width="6.125" style="7" customWidth="1"/>
    <col min="8" max="8" width="5.75390625" style="1" customWidth="1"/>
    <col min="9" max="9" width="6.375" style="3" customWidth="1"/>
    <col min="10" max="10" width="5.75390625" style="1" customWidth="1"/>
    <col min="11" max="11" width="6.00390625" style="3" customWidth="1"/>
    <col min="12" max="12" width="2.625" style="1" customWidth="1"/>
    <col min="13" max="13" width="6.25390625" style="3" customWidth="1"/>
    <col min="14" max="14" width="8.125" style="2" customWidth="1"/>
    <col min="15" max="15" width="6.125" style="1" customWidth="1"/>
    <col min="16" max="16" width="7.125" style="1" customWidth="1"/>
    <col min="17" max="17" width="6.875" style="1" customWidth="1"/>
    <col min="18" max="18" width="5.75390625" style="7" customWidth="1"/>
    <col min="19" max="19" width="7.625" style="7" customWidth="1"/>
  </cols>
  <sheetData>
    <row r="1" spans="1:19" ht="36.75" customHeight="1" thickBot="1">
      <c r="A1" s="28" t="s">
        <v>57</v>
      </c>
      <c r="B1" s="28"/>
      <c r="C1" s="28"/>
      <c r="D1" s="28"/>
      <c r="E1" s="28"/>
      <c r="F1" s="29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9"/>
    </row>
    <row r="2" spans="1:19" s="4" customFormat="1" ht="46.5" customHeight="1">
      <c r="A2" s="34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0" t="s">
        <v>7</v>
      </c>
      <c r="I2" s="31"/>
      <c r="J2" s="30" t="s">
        <v>8</v>
      </c>
      <c r="K2" s="31"/>
      <c r="L2" s="40" t="s">
        <v>9</v>
      </c>
      <c r="M2" s="32" t="s">
        <v>10</v>
      </c>
      <c r="N2" s="33"/>
      <c r="O2" s="32" t="s">
        <v>11</v>
      </c>
      <c r="P2" s="32"/>
      <c r="Q2" s="32" t="s">
        <v>12</v>
      </c>
      <c r="R2" s="32" t="s">
        <v>13</v>
      </c>
      <c r="S2" s="38" t="s">
        <v>14</v>
      </c>
    </row>
    <row r="3" spans="1:19" s="4" customFormat="1" ht="45" customHeight="1">
      <c r="A3" s="35"/>
      <c r="B3" s="37"/>
      <c r="C3" s="37"/>
      <c r="D3" s="36"/>
      <c r="E3" s="36"/>
      <c r="F3" s="37"/>
      <c r="G3" s="37"/>
      <c r="H3" s="5" t="s">
        <v>15</v>
      </c>
      <c r="I3" s="5" t="s">
        <v>16</v>
      </c>
      <c r="J3" s="5" t="s">
        <v>17</v>
      </c>
      <c r="K3" s="5" t="s">
        <v>16</v>
      </c>
      <c r="L3" s="41"/>
      <c r="M3" s="5" t="s">
        <v>18</v>
      </c>
      <c r="N3" s="6" t="s">
        <v>19</v>
      </c>
      <c r="O3" s="5" t="s">
        <v>20</v>
      </c>
      <c r="P3" s="5" t="s">
        <v>16</v>
      </c>
      <c r="Q3" s="36"/>
      <c r="R3" s="36"/>
      <c r="S3" s="39"/>
    </row>
    <row r="4" spans="1:19" s="9" customFormat="1" ht="29.25" customHeight="1">
      <c r="A4" s="13" t="s">
        <v>21</v>
      </c>
      <c r="B4" s="11" t="s">
        <v>50</v>
      </c>
      <c r="C4" s="42">
        <v>80101</v>
      </c>
      <c r="D4" s="12" t="s">
        <v>29</v>
      </c>
      <c r="E4" s="12" t="s">
        <v>45</v>
      </c>
      <c r="F4" s="10" t="s">
        <v>34</v>
      </c>
      <c r="G4" s="8" t="s">
        <v>58</v>
      </c>
      <c r="H4" s="19">
        <v>73</v>
      </c>
      <c r="I4" s="20">
        <f aca="true" t="shared" si="0" ref="I4:I14">H4*0.6</f>
        <v>43.8</v>
      </c>
      <c r="J4" s="21">
        <v>95</v>
      </c>
      <c r="K4" s="21">
        <f aca="true" t="shared" si="1" ref="K4:K14">J4*0.4</f>
        <v>38</v>
      </c>
      <c r="L4" s="21"/>
      <c r="M4" s="20">
        <f>I4+K4</f>
        <v>81.8</v>
      </c>
      <c r="N4" s="22">
        <f aca="true" t="shared" si="2" ref="N4:N14">M4*0.7</f>
        <v>57.25999999999999</v>
      </c>
      <c r="O4" s="21">
        <v>83.4</v>
      </c>
      <c r="P4" s="21">
        <f>O4*0.3</f>
        <v>25.02</v>
      </c>
      <c r="Q4" s="5" t="s">
        <v>55</v>
      </c>
      <c r="R4" s="5" t="s">
        <v>56</v>
      </c>
      <c r="S4" s="18"/>
    </row>
    <row r="5" spans="1:19" s="9" customFormat="1" ht="29.25" customHeight="1">
      <c r="A5" s="13" t="s">
        <v>22</v>
      </c>
      <c r="B5" s="11" t="s">
        <v>50</v>
      </c>
      <c r="C5" s="42">
        <v>80101</v>
      </c>
      <c r="D5" s="12" t="s">
        <v>29</v>
      </c>
      <c r="E5" s="12" t="s">
        <v>45</v>
      </c>
      <c r="F5" s="10" t="s">
        <v>35</v>
      </c>
      <c r="G5" s="8" t="s">
        <v>58</v>
      </c>
      <c r="H5" s="19">
        <v>65</v>
      </c>
      <c r="I5" s="20">
        <f t="shared" si="0"/>
        <v>39</v>
      </c>
      <c r="J5" s="21">
        <v>81</v>
      </c>
      <c r="K5" s="21">
        <f t="shared" si="1"/>
        <v>32.4</v>
      </c>
      <c r="L5" s="21"/>
      <c r="M5" s="20">
        <f>I5+K5</f>
        <v>71.4</v>
      </c>
      <c r="N5" s="22">
        <f t="shared" si="2"/>
        <v>49.980000000000004</v>
      </c>
      <c r="O5" s="21">
        <v>83.6</v>
      </c>
      <c r="P5" s="21">
        <f aca="true" t="shared" si="3" ref="P5:P14">O5*0.3</f>
        <v>25.08</v>
      </c>
      <c r="Q5" s="21">
        <v>75.06</v>
      </c>
      <c r="R5" s="21">
        <v>2</v>
      </c>
      <c r="S5" s="18"/>
    </row>
    <row r="6" spans="1:19" ht="29.25" customHeight="1">
      <c r="A6" s="13" t="s">
        <v>23</v>
      </c>
      <c r="B6" s="11" t="s">
        <v>50</v>
      </c>
      <c r="C6" s="42">
        <v>80101</v>
      </c>
      <c r="D6" s="12" t="s">
        <v>30</v>
      </c>
      <c r="E6" s="12" t="s">
        <v>46</v>
      </c>
      <c r="F6" s="10" t="s">
        <v>36</v>
      </c>
      <c r="G6" s="8" t="s">
        <v>58</v>
      </c>
      <c r="H6" s="19">
        <v>61</v>
      </c>
      <c r="I6" s="20">
        <f t="shared" si="0"/>
        <v>36.6</v>
      </c>
      <c r="J6" s="21">
        <v>64</v>
      </c>
      <c r="K6" s="21">
        <f t="shared" si="1"/>
        <v>25.6</v>
      </c>
      <c r="L6" s="21"/>
      <c r="M6" s="20">
        <f aca="true" t="shared" si="4" ref="M6:M14">I6+K6</f>
        <v>62.2</v>
      </c>
      <c r="N6" s="22">
        <f t="shared" si="2"/>
        <v>43.54</v>
      </c>
      <c r="O6" s="21">
        <v>79.2</v>
      </c>
      <c r="P6" s="21">
        <f t="shared" si="3"/>
        <v>23.76</v>
      </c>
      <c r="Q6" s="6">
        <v>67.3</v>
      </c>
      <c r="R6" s="21">
        <v>1</v>
      </c>
      <c r="S6" s="18"/>
    </row>
    <row r="7" spans="1:19" ht="29.25" customHeight="1">
      <c r="A7" s="13" t="s">
        <v>24</v>
      </c>
      <c r="B7" s="11" t="s">
        <v>50</v>
      </c>
      <c r="C7" s="42">
        <v>80101</v>
      </c>
      <c r="D7" s="12" t="s">
        <v>30</v>
      </c>
      <c r="E7" s="12" t="s">
        <v>46</v>
      </c>
      <c r="F7" s="10" t="s">
        <v>37</v>
      </c>
      <c r="G7" s="8" t="s">
        <v>58</v>
      </c>
      <c r="H7" s="19">
        <v>63</v>
      </c>
      <c r="I7" s="20">
        <f t="shared" si="0"/>
        <v>37.8</v>
      </c>
      <c r="J7" s="21">
        <v>48</v>
      </c>
      <c r="K7" s="21">
        <f t="shared" si="1"/>
        <v>19.200000000000003</v>
      </c>
      <c r="L7" s="21"/>
      <c r="M7" s="20">
        <f t="shared" si="4"/>
        <v>57</v>
      </c>
      <c r="N7" s="22">
        <f t="shared" si="2"/>
        <v>39.9</v>
      </c>
      <c r="O7" s="21">
        <v>82</v>
      </c>
      <c r="P7" s="21">
        <f t="shared" si="3"/>
        <v>24.599999999999998</v>
      </c>
      <c r="Q7" s="6">
        <v>64.5</v>
      </c>
      <c r="R7" s="21">
        <v>2</v>
      </c>
      <c r="S7" s="18"/>
    </row>
    <row r="8" spans="1:19" ht="29.25" customHeight="1">
      <c r="A8" s="13" t="s">
        <v>52</v>
      </c>
      <c r="B8" s="11" t="s">
        <v>50</v>
      </c>
      <c r="C8" s="42">
        <v>80101</v>
      </c>
      <c r="D8" s="12" t="s">
        <v>31</v>
      </c>
      <c r="E8" s="12" t="s">
        <v>47</v>
      </c>
      <c r="F8" s="10" t="s">
        <v>38</v>
      </c>
      <c r="G8" s="8" t="s">
        <v>58</v>
      </c>
      <c r="H8" s="19">
        <v>69</v>
      </c>
      <c r="I8" s="20">
        <f t="shared" si="0"/>
        <v>41.4</v>
      </c>
      <c r="J8" s="21">
        <v>90</v>
      </c>
      <c r="K8" s="21">
        <f t="shared" si="1"/>
        <v>36</v>
      </c>
      <c r="L8" s="21"/>
      <c r="M8" s="20">
        <f t="shared" si="4"/>
        <v>77.4</v>
      </c>
      <c r="N8" s="22">
        <f t="shared" si="2"/>
        <v>54.18</v>
      </c>
      <c r="O8" s="21">
        <v>80.6</v>
      </c>
      <c r="P8" s="21">
        <f t="shared" si="3"/>
        <v>24.179999999999996</v>
      </c>
      <c r="Q8" s="21">
        <v>78.36</v>
      </c>
      <c r="R8" s="21">
        <v>1</v>
      </c>
      <c r="S8" s="18"/>
    </row>
    <row r="9" spans="1:19" ht="29.25" customHeight="1">
      <c r="A9" s="13" t="s">
        <v>53</v>
      </c>
      <c r="B9" s="11" t="s">
        <v>50</v>
      </c>
      <c r="C9" s="42">
        <v>80101</v>
      </c>
      <c r="D9" s="12" t="s">
        <v>31</v>
      </c>
      <c r="E9" s="12" t="s">
        <v>47</v>
      </c>
      <c r="F9" s="10" t="s">
        <v>39</v>
      </c>
      <c r="G9" s="8" t="s">
        <v>58</v>
      </c>
      <c r="H9" s="19">
        <v>66</v>
      </c>
      <c r="I9" s="20">
        <f t="shared" si="0"/>
        <v>39.6</v>
      </c>
      <c r="J9" s="21">
        <v>64</v>
      </c>
      <c r="K9" s="21">
        <f t="shared" si="1"/>
        <v>25.6</v>
      </c>
      <c r="L9" s="21"/>
      <c r="M9" s="20">
        <f t="shared" si="4"/>
        <v>65.2</v>
      </c>
      <c r="N9" s="22">
        <f t="shared" si="2"/>
        <v>45.64</v>
      </c>
      <c r="O9" s="21">
        <v>83.4</v>
      </c>
      <c r="P9" s="21">
        <f t="shared" si="3"/>
        <v>25.02</v>
      </c>
      <c r="Q9" s="21">
        <v>70.66</v>
      </c>
      <c r="R9" s="21">
        <v>2</v>
      </c>
      <c r="S9" s="18"/>
    </row>
    <row r="10" spans="1:19" ht="29.25" customHeight="1">
      <c r="A10" s="13" t="s">
        <v>54</v>
      </c>
      <c r="B10" s="11" t="s">
        <v>51</v>
      </c>
      <c r="C10" s="42">
        <v>80102</v>
      </c>
      <c r="D10" s="12" t="s">
        <v>32</v>
      </c>
      <c r="E10" s="12" t="s">
        <v>48</v>
      </c>
      <c r="F10" s="10" t="s">
        <v>41</v>
      </c>
      <c r="G10" s="8" t="s">
        <v>58</v>
      </c>
      <c r="H10" s="19">
        <v>69</v>
      </c>
      <c r="I10" s="20">
        <f t="shared" si="0"/>
        <v>41.4</v>
      </c>
      <c r="J10" s="21">
        <v>69</v>
      </c>
      <c r="K10" s="21">
        <f t="shared" si="1"/>
        <v>27.6</v>
      </c>
      <c r="L10" s="21"/>
      <c r="M10" s="20">
        <f t="shared" si="4"/>
        <v>69</v>
      </c>
      <c r="N10" s="22">
        <f t="shared" si="2"/>
        <v>48.3</v>
      </c>
      <c r="O10" s="21">
        <v>85.6</v>
      </c>
      <c r="P10" s="21">
        <f t="shared" si="3"/>
        <v>25.679999999999996</v>
      </c>
      <c r="Q10" s="21">
        <v>73.98</v>
      </c>
      <c r="R10" s="21">
        <v>1</v>
      </c>
      <c r="S10" s="18"/>
    </row>
    <row r="11" spans="1:19" ht="29.25" customHeight="1">
      <c r="A11" s="13" t="s">
        <v>25</v>
      </c>
      <c r="B11" s="11" t="s">
        <v>51</v>
      </c>
      <c r="C11" s="42">
        <v>80102</v>
      </c>
      <c r="D11" s="12" t="s">
        <v>32</v>
      </c>
      <c r="E11" s="12" t="s">
        <v>48</v>
      </c>
      <c r="F11" s="10" t="s">
        <v>40</v>
      </c>
      <c r="G11" s="8" t="s">
        <v>58</v>
      </c>
      <c r="H11" s="19">
        <v>63</v>
      </c>
      <c r="I11" s="20">
        <f t="shared" si="0"/>
        <v>37.8</v>
      </c>
      <c r="J11" s="21">
        <v>72</v>
      </c>
      <c r="K11" s="21">
        <f t="shared" si="1"/>
        <v>28.8</v>
      </c>
      <c r="L11" s="21"/>
      <c r="M11" s="20">
        <f t="shared" si="4"/>
        <v>66.6</v>
      </c>
      <c r="N11" s="22">
        <f t="shared" si="2"/>
        <v>46.61999999999999</v>
      </c>
      <c r="O11" s="21">
        <v>81.8</v>
      </c>
      <c r="P11" s="21">
        <f t="shared" si="3"/>
        <v>24.54</v>
      </c>
      <c r="Q11" s="21">
        <v>71.16</v>
      </c>
      <c r="R11" s="21">
        <v>2</v>
      </c>
      <c r="S11" s="18"/>
    </row>
    <row r="12" spans="1:19" ht="29.25" customHeight="1">
      <c r="A12" s="13" t="s">
        <v>27</v>
      </c>
      <c r="B12" s="11" t="s">
        <v>51</v>
      </c>
      <c r="C12" s="42">
        <v>80102</v>
      </c>
      <c r="D12" s="12" t="s">
        <v>33</v>
      </c>
      <c r="E12" s="12" t="s">
        <v>49</v>
      </c>
      <c r="F12" s="10" t="s">
        <v>43</v>
      </c>
      <c r="G12" s="8" t="s">
        <v>58</v>
      </c>
      <c r="H12" s="19">
        <v>67</v>
      </c>
      <c r="I12" s="20">
        <f t="shared" si="0"/>
        <v>40.199999999999996</v>
      </c>
      <c r="J12" s="21">
        <v>92</v>
      </c>
      <c r="K12" s="21">
        <f t="shared" si="1"/>
        <v>36.800000000000004</v>
      </c>
      <c r="L12" s="21"/>
      <c r="M12" s="20">
        <f t="shared" si="4"/>
        <v>77</v>
      </c>
      <c r="N12" s="22">
        <f t="shared" si="2"/>
        <v>53.9</v>
      </c>
      <c r="O12" s="21">
        <v>86.4</v>
      </c>
      <c r="P12" s="21">
        <f t="shared" si="3"/>
        <v>25.92</v>
      </c>
      <c r="Q12" s="21">
        <v>79.82</v>
      </c>
      <c r="R12" s="21">
        <v>1</v>
      </c>
      <c r="S12" s="18"/>
    </row>
    <row r="13" spans="1:19" ht="29.25" customHeight="1">
      <c r="A13" s="13" t="s">
        <v>28</v>
      </c>
      <c r="B13" s="11" t="s">
        <v>51</v>
      </c>
      <c r="C13" s="42">
        <v>80102</v>
      </c>
      <c r="D13" s="12" t="s">
        <v>33</v>
      </c>
      <c r="E13" s="12" t="s">
        <v>49</v>
      </c>
      <c r="F13" s="10" t="s">
        <v>44</v>
      </c>
      <c r="G13" s="8" t="s">
        <v>58</v>
      </c>
      <c r="H13" s="19">
        <v>67</v>
      </c>
      <c r="I13" s="20">
        <f t="shared" si="0"/>
        <v>40.199999999999996</v>
      </c>
      <c r="J13" s="21">
        <v>89</v>
      </c>
      <c r="K13" s="21">
        <f t="shared" si="1"/>
        <v>35.6</v>
      </c>
      <c r="L13" s="21"/>
      <c r="M13" s="20">
        <f t="shared" si="4"/>
        <v>75.8</v>
      </c>
      <c r="N13" s="22">
        <f t="shared" si="2"/>
        <v>53.059999999999995</v>
      </c>
      <c r="O13" s="21">
        <v>81</v>
      </c>
      <c r="P13" s="21">
        <f t="shared" si="3"/>
        <v>24.3</v>
      </c>
      <c r="Q13" s="21">
        <v>77.36</v>
      </c>
      <c r="R13" s="21">
        <v>2</v>
      </c>
      <c r="S13" s="18"/>
    </row>
    <row r="14" spans="1:19" ht="29.25" customHeight="1" thickBot="1">
      <c r="A14" s="16" t="s">
        <v>26</v>
      </c>
      <c r="B14" s="14" t="s">
        <v>51</v>
      </c>
      <c r="C14" s="42">
        <v>80102</v>
      </c>
      <c r="D14" s="17" t="s">
        <v>33</v>
      </c>
      <c r="E14" s="17" t="s">
        <v>49</v>
      </c>
      <c r="F14" s="15" t="s">
        <v>42</v>
      </c>
      <c r="G14" s="8" t="s">
        <v>58</v>
      </c>
      <c r="H14" s="23">
        <v>62</v>
      </c>
      <c r="I14" s="24">
        <f t="shared" si="0"/>
        <v>37.199999999999996</v>
      </c>
      <c r="J14" s="25">
        <v>88</v>
      </c>
      <c r="K14" s="25">
        <f t="shared" si="1"/>
        <v>35.2</v>
      </c>
      <c r="L14" s="25"/>
      <c r="M14" s="24">
        <f t="shared" si="4"/>
        <v>72.4</v>
      </c>
      <c r="N14" s="26">
        <f t="shared" si="2"/>
        <v>50.68</v>
      </c>
      <c r="O14" s="25">
        <v>78.8</v>
      </c>
      <c r="P14" s="25">
        <f t="shared" si="3"/>
        <v>23.639999999999997</v>
      </c>
      <c r="Q14" s="25">
        <v>74.32</v>
      </c>
      <c r="R14" s="25">
        <v>3</v>
      </c>
      <c r="S14" s="27"/>
    </row>
  </sheetData>
  <mergeCells count="16">
    <mergeCell ref="S2:S3"/>
    <mergeCell ref="G2:G3"/>
    <mergeCell ref="L2:L3"/>
    <mergeCell ref="Q2:Q3"/>
    <mergeCell ref="R2:R3"/>
    <mergeCell ref="C2:C3"/>
    <mergeCell ref="D2:D3"/>
    <mergeCell ref="E2:E3"/>
    <mergeCell ref="F2:F3"/>
    <mergeCell ref="A1:S1"/>
    <mergeCell ref="H2:I2"/>
    <mergeCell ref="J2:K2"/>
    <mergeCell ref="M2:N2"/>
    <mergeCell ref="O2:P2"/>
    <mergeCell ref="A2:A3"/>
    <mergeCell ref="B2:B3"/>
  </mergeCells>
  <printOptions horizontalCentered="1"/>
  <pageMargins left="0.15694444444444444" right="0.15694444444444444" top="0.7875" bottom="0.5902777777777778" header="0.11805555555555555" footer="0.11805555555555555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:E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唐亮</cp:lastModifiedBy>
  <cp:lastPrinted>2016-07-29T02:02:21Z</cp:lastPrinted>
  <dcterms:created xsi:type="dcterms:W3CDTF">2013-05-27T01:30:57Z</dcterms:created>
  <dcterms:modified xsi:type="dcterms:W3CDTF">2016-07-29T02:02:39Z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