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语文英语" sheetId="1" r:id="rId1"/>
    <sheet name="Sheet1" sheetId="2" r:id="rId2"/>
    <sheet name="Sheet2" sheetId="3" r:id="rId3"/>
    <sheet name="Sheet3" sheetId="4" r:id="rId4"/>
  </sheets>
  <definedNames>
    <definedName name="_xlnm.Print_Titles" localSheetId="0">'语文英语'!$2:$2</definedName>
  </definedNames>
  <calcPr fullCalcOnLoad="1"/>
</workbook>
</file>

<file path=xl/sharedStrings.xml><?xml version="1.0" encoding="utf-8"?>
<sst xmlns="http://schemas.openxmlformats.org/spreadsheetml/2006/main" count="153" uniqueCount="80">
  <si>
    <t>2016年安仁县教育事业单位第二次公开招聘教师综合成绩(语文、英语教师)</t>
  </si>
  <si>
    <t>序号</t>
  </si>
  <si>
    <t>招聘单位</t>
  </si>
  <si>
    <t>单位
代码</t>
  </si>
  <si>
    <t>招聘岗位</t>
  </si>
  <si>
    <t>岗位
代码</t>
  </si>
  <si>
    <t>招聘
计划</t>
  </si>
  <si>
    <t>姓名</t>
  </si>
  <si>
    <t>考试科目</t>
  </si>
  <si>
    <t>准考证号</t>
  </si>
  <si>
    <t>考场号</t>
  </si>
  <si>
    <t>座次号</t>
  </si>
  <si>
    <t>笔试
成绩</t>
  </si>
  <si>
    <r>
      <rPr>
        <sz val="11"/>
        <rFont val="新宋体"/>
        <family val="3"/>
      </rPr>
      <t xml:space="preserve">笔试折合成绩
</t>
    </r>
    <r>
      <rPr>
        <sz val="9"/>
        <rFont val="新宋体"/>
        <family val="3"/>
      </rPr>
      <t>（×60%）</t>
    </r>
  </si>
  <si>
    <t>面试
成绩</t>
  </si>
  <si>
    <r>
      <rPr>
        <sz val="11"/>
        <rFont val="新宋体"/>
        <family val="3"/>
      </rPr>
      <t xml:space="preserve">面试折合成绩
</t>
    </r>
    <r>
      <rPr>
        <sz val="9"/>
        <rFont val="新宋体"/>
        <family val="3"/>
      </rPr>
      <t>（×40%）</t>
    </r>
  </si>
  <si>
    <t>综合
成绩</t>
  </si>
  <si>
    <t>综合
排名</t>
  </si>
  <si>
    <t>备注</t>
  </si>
  <si>
    <t>安仁县乡镇中小学</t>
  </si>
  <si>
    <t>初中语文教师</t>
  </si>
  <si>
    <t>3</t>
  </si>
  <si>
    <t>徐梦芳</t>
  </si>
  <si>
    <t>语文专业知识</t>
  </si>
  <si>
    <t>2111020109</t>
  </si>
  <si>
    <t>01</t>
  </si>
  <si>
    <t>09</t>
  </si>
  <si>
    <t>许雅莉</t>
  </si>
  <si>
    <t>2111020106</t>
  </si>
  <si>
    <t>06</t>
  </si>
  <si>
    <t>周双艳</t>
  </si>
  <si>
    <t>2111020104</t>
  </si>
  <si>
    <t>04</t>
  </si>
  <si>
    <t>谢男平</t>
  </si>
  <si>
    <t>2111020103</t>
  </si>
  <si>
    <t>03</t>
  </si>
  <si>
    <t>刘宏</t>
  </si>
  <si>
    <t>2111020105</t>
  </si>
  <si>
    <t>05</t>
  </si>
  <si>
    <t>何珊</t>
  </si>
  <si>
    <t>2111020107</t>
  </si>
  <si>
    <t>07</t>
  </si>
  <si>
    <t>面试
缺考</t>
  </si>
  <si>
    <t>小学语文教师</t>
  </si>
  <si>
    <t>张银娇</t>
  </si>
  <si>
    <t>2111020110</t>
  </si>
  <si>
    <t>10</t>
  </si>
  <si>
    <t>谢友秀</t>
  </si>
  <si>
    <t>2111020114</t>
  </si>
  <si>
    <t>14</t>
  </si>
  <si>
    <t>杨玉林</t>
  </si>
  <si>
    <t>2111020112</t>
  </si>
  <si>
    <t>12</t>
  </si>
  <si>
    <t>李小花</t>
  </si>
  <si>
    <t>2111020115</t>
  </si>
  <si>
    <t>15</t>
  </si>
  <si>
    <t>初中英语教师</t>
  </si>
  <si>
    <t>张敏</t>
  </si>
  <si>
    <t>英语专业知识</t>
  </si>
  <si>
    <t>2311020301</t>
  </si>
  <si>
    <t>凡协励</t>
  </si>
  <si>
    <t>2311020211</t>
  </si>
  <si>
    <t>02</t>
  </si>
  <si>
    <t>11</t>
  </si>
  <si>
    <t>刘婷玉</t>
  </si>
  <si>
    <t>2311020308</t>
  </si>
  <si>
    <t>08</t>
  </si>
  <si>
    <t>何蝶</t>
  </si>
  <si>
    <t>2311020230</t>
  </si>
  <si>
    <t>30</t>
  </si>
  <si>
    <t>宋禛</t>
  </si>
  <si>
    <t>2311020218</t>
  </si>
  <si>
    <t>18</t>
  </si>
  <si>
    <t>汪朝雯</t>
  </si>
  <si>
    <t>2311020223</t>
  </si>
  <si>
    <t>23</t>
  </si>
  <si>
    <t>赵奇</t>
  </si>
  <si>
    <t>2311020205</t>
  </si>
  <si>
    <t>殷文姣</t>
  </si>
  <si>
    <t>2311020306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</si>
</sst>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1"/>
      <name val="新宋体"/>
      <family val="3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新宋体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18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5" fillId="0" borderId="0" xfId="67" applyFont="1" applyFill="1">
      <alignment vertical="center"/>
      <protection/>
    </xf>
    <xf numFmtId="0" fontId="45" fillId="0" borderId="0" xfId="67" applyNumberFormat="1" applyFont="1" applyFill="1">
      <alignment vertical="center"/>
      <protection/>
    </xf>
    <xf numFmtId="49" fontId="45" fillId="0" borderId="0" xfId="67" applyNumberFormat="1" applyFont="1" applyFill="1">
      <alignment vertical="center"/>
      <protection/>
    </xf>
    <xf numFmtId="0" fontId="46" fillId="0" borderId="9" xfId="67" applyFont="1" applyFill="1" applyBorder="1" applyAlignment="1">
      <alignment horizontal="center" vertical="center"/>
      <protection/>
    </xf>
    <xf numFmtId="49" fontId="3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>
      <alignment horizontal="center" vertical="center" wrapText="1"/>
      <protection/>
    </xf>
    <xf numFmtId="49" fontId="1" fillId="0" borderId="10" xfId="72" applyNumberFormat="1" applyFont="1" applyFill="1" applyBorder="1" applyAlignment="1">
      <alignment horizontal="center" vertical="center"/>
      <protection/>
    </xf>
    <xf numFmtId="0" fontId="3" fillId="0" borderId="10" xfId="61" applyNumberFormat="1" applyFont="1" applyFill="1" applyBorder="1" applyAlignment="1">
      <alignment horizontal="center" vertical="center" wrapText="1"/>
      <protection/>
    </xf>
    <xf numFmtId="0" fontId="1" fillId="0" borderId="10" xfId="72" applyNumberFormat="1" applyFont="1" applyFill="1" applyBorder="1" applyAlignment="1">
      <alignment horizontal="center" vertical="center"/>
      <protection/>
    </xf>
    <xf numFmtId="176" fontId="1" fillId="0" borderId="10" xfId="72" applyNumberFormat="1" applyFont="1" applyFill="1" applyBorder="1" applyAlignment="1">
      <alignment horizontal="center" vertical="center"/>
      <protection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_Sheet1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SheetLayoutView="100" workbookViewId="0" topLeftCell="A1">
      <pane xSplit="1" ySplit="2" topLeftCell="C3" activePane="bottomRight" state="frozen"/>
      <selection pane="bottomRight" activeCell="T4" sqref="T4"/>
    </sheetView>
  </sheetViews>
  <sheetFormatPr defaultColWidth="9.00390625" defaultRowHeight="15"/>
  <cols>
    <col min="1" max="1" width="4.8515625" style="1" customWidth="1"/>
    <col min="2" max="2" width="10.7109375" style="1" customWidth="1"/>
    <col min="3" max="3" width="5.7109375" style="1" customWidth="1"/>
    <col min="4" max="4" width="9.00390625" style="1" customWidth="1"/>
    <col min="5" max="6" width="6.8515625" style="1" customWidth="1"/>
    <col min="7" max="7" width="8.8515625" style="1" customWidth="1"/>
    <col min="8" max="8" width="14.421875" style="1" customWidth="1"/>
    <col min="9" max="9" width="13.28125" style="2" customWidth="1"/>
    <col min="10" max="10" width="8.57421875" style="1" hidden="1" customWidth="1"/>
    <col min="11" max="11" width="8.57421875" style="3" hidden="1" customWidth="1"/>
    <col min="12" max="12" width="7.00390625" style="2" customWidth="1"/>
    <col min="13" max="13" width="8.421875" style="2" customWidth="1"/>
    <col min="14" max="14" width="7.421875" style="2" customWidth="1"/>
    <col min="15" max="15" width="8.421875" style="2" customWidth="1"/>
    <col min="16" max="16" width="7.421875" style="2" customWidth="1"/>
    <col min="17" max="17" width="5.57421875" style="2" customWidth="1"/>
    <col min="18" max="18" width="6.57421875" style="2" customWidth="1"/>
    <col min="19" max="16384" width="9.00390625" style="1" customWidth="1"/>
  </cols>
  <sheetData>
    <row r="1" spans="1:18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ht="39" customHeight="1">
      <c r="A3" s="6">
        <v>1</v>
      </c>
      <c r="B3" s="7" t="s">
        <v>19</v>
      </c>
      <c r="C3" s="7">
        <v>1301</v>
      </c>
      <c r="D3" s="7" t="s">
        <v>20</v>
      </c>
      <c r="E3" s="7">
        <v>101</v>
      </c>
      <c r="F3" s="7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 t="s">
        <v>26</v>
      </c>
      <c r="L3" s="10">
        <v>70</v>
      </c>
      <c r="M3" s="11">
        <f aca="true" t="shared" si="0" ref="M3:M8">L3*60%</f>
        <v>42</v>
      </c>
      <c r="N3" s="11">
        <v>83.02</v>
      </c>
      <c r="O3" s="11">
        <f aca="true" t="shared" si="1" ref="O3:O8">N3*40%</f>
        <v>33.208</v>
      </c>
      <c r="P3" s="11">
        <f aca="true" t="shared" si="2" ref="P3:P8">M3+O3</f>
        <v>75.208</v>
      </c>
      <c r="Q3" s="10">
        <v>1</v>
      </c>
      <c r="R3" s="8"/>
    </row>
    <row r="4" spans="1:18" ht="39" customHeight="1">
      <c r="A4" s="6">
        <v>2</v>
      </c>
      <c r="B4" s="7" t="s">
        <v>19</v>
      </c>
      <c r="C4" s="7">
        <v>1301</v>
      </c>
      <c r="D4" s="7" t="s">
        <v>20</v>
      </c>
      <c r="E4" s="7">
        <v>101</v>
      </c>
      <c r="F4" s="7" t="s">
        <v>21</v>
      </c>
      <c r="G4" s="8" t="s">
        <v>27</v>
      </c>
      <c r="H4" s="8" t="s">
        <v>23</v>
      </c>
      <c r="I4" s="8" t="s">
        <v>28</v>
      </c>
      <c r="J4" s="8" t="s">
        <v>25</v>
      </c>
      <c r="K4" s="8" t="s">
        <v>29</v>
      </c>
      <c r="L4" s="10">
        <v>65</v>
      </c>
      <c r="M4" s="11">
        <f t="shared" si="0"/>
        <v>39</v>
      </c>
      <c r="N4" s="11">
        <v>84.1</v>
      </c>
      <c r="O4" s="11">
        <f t="shared" si="1"/>
        <v>33.64</v>
      </c>
      <c r="P4" s="11">
        <f t="shared" si="2"/>
        <v>72.64</v>
      </c>
      <c r="Q4" s="10">
        <v>2</v>
      </c>
      <c r="R4" s="8"/>
    </row>
    <row r="5" spans="1:18" ht="39" customHeight="1">
      <c r="A5" s="6">
        <v>3</v>
      </c>
      <c r="B5" s="7" t="s">
        <v>19</v>
      </c>
      <c r="C5" s="7">
        <v>1301</v>
      </c>
      <c r="D5" s="7" t="s">
        <v>20</v>
      </c>
      <c r="E5" s="7">
        <v>101</v>
      </c>
      <c r="F5" s="7" t="s">
        <v>21</v>
      </c>
      <c r="G5" s="8" t="s">
        <v>30</v>
      </c>
      <c r="H5" s="8" t="s">
        <v>23</v>
      </c>
      <c r="I5" s="8" t="s">
        <v>31</v>
      </c>
      <c r="J5" s="8" t="s">
        <v>25</v>
      </c>
      <c r="K5" s="8" t="s">
        <v>32</v>
      </c>
      <c r="L5" s="10">
        <v>62.5</v>
      </c>
      <c r="M5" s="11">
        <f t="shared" si="0"/>
        <v>37.5</v>
      </c>
      <c r="N5" s="11">
        <v>86.2</v>
      </c>
      <c r="O5" s="11">
        <f t="shared" si="1"/>
        <v>34.480000000000004</v>
      </c>
      <c r="P5" s="11">
        <f t="shared" si="2"/>
        <v>71.98</v>
      </c>
      <c r="Q5" s="10">
        <v>3</v>
      </c>
      <c r="R5" s="8"/>
    </row>
    <row r="6" spans="1:18" ht="39" customHeight="1">
      <c r="A6" s="6">
        <v>4</v>
      </c>
      <c r="B6" s="7" t="s">
        <v>19</v>
      </c>
      <c r="C6" s="7">
        <v>1301</v>
      </c>
      <c r="D6" s="7" t="s">
        <v>20</v>
      </c>
      <c r="E6" s="7">
        <v>101</v>
      </c>
      <c r="F6" s="7" t="s">
        <v>21</v>
      </c>
      <c r="G6" s="8" t="s">
        <v>33</v>
      </c>
      <c r="H6" s="8" t="s">
        <v>23</v>
      </c>
      <c r="I6" s="8" t="s">
        <v>34</v>
      </c>
      <c r="J6" s="8" t="s">
        <v>25</v>
      </c>
      <c r="K6" s="8" t="s">
        <v>35</v>
      </c>
      <c r="L6" s="10">
        <v>60.5</v>
      </c>
      <c r="M6" s="11">
        <f t="shared" si="0"/>
        <v>36.3</v>
      </c>
      <c r="N6" s="11">
        <v>84.14</v>
      </c>
      <c r="O6" s="11">
        <f t="shared" si="1"/>
        <v>33.656</v>
      </c>
      <c r="P6" s="11">
        <f t="shared" si="2"/>
        <v>69.95599999999999</v>
      </c>
      <c r="Q6" s="10">
        <v>4</v>
      </c>
      <c r="R6" s="8"/>
    </row>
    <row r="7" spans="1:18" ht="39" customHeight="1">
      <c r="A7" s="6">
        <v>5</v>
      </c>
      <c r="B7" s="7" t="s">
        <v>19</v>
      </c>
      <c r="C7" s="7">
        <v>1301</v>
      </c>
      <c r="D7" s="7" t="s">
        <v>20</v>
      </c>
      <c r="E7" s="7">
        <v>101</v>
      </c>
      <c r="F7" s="7" t="s">
        <v>21</v>
      </c>
      <c r="G7" s="8" t="s">
        <v>36</v>
      </c>
      <c r="H7" s="8" t="s">
        <v>23</v>
      </c>
      <c r="I7" s="8" t="s">
        <v>37</v>
      </c>
      <c r="J7" s="8" t="s">
        <v>25</v>
      </c>
      <c r="K7" s="8" t="s">
        <v>38</v>
      </c>
      <c r="L7" s="10">
        <v>55.5</v>
      </c>
      <c r="M7" s="11">
        <f t="shared" si="0"/>
        <v>33.3</v>
      </c>
      <c r="N7" s="11">
        <v>80.5</v>
      </c>
      <c r="O7" s="11">
        <f t="shared" si="1"/>
        <v>32.2</v>
      </c>
      <c r="P7" s="11">
        <f t="shared" si="2"/>
        <v>65.5</v>
      </c>
      <c r="Q7" s="10">
        <v>5</v>
      </c>
      <c r="R7" s="8"/>
    </row>
    <row r="8" spans="1:18" ht="39" customHeight="1">
      <c r="A8" s="6">
        <v>6</v>
      </c>
      <c r="B8" s="7" t="s">
        <v>19</v>
      </c>
      <c r="C8" s="7">
        <v>1301</v>
      </c>
      <c r="D8" s="7" t="s">
        <v>20</v>
      </c>
      <c r="E8" s="7">
        <v>101</v>
      </c>
      <c r="F8" s="7" t="s">
        <v>21</v>
      </c>
      <c r="G8" s="8" t="s">
        <v>39</v>
      </c>
      <c r="H8" s="8" t="s">
        <v>23</v>
      </c>
      <c r="I8" s="8" t="s">
        <v>40</v>
      </c>
      <c r="J8" s="8" t="s">
        <v>25</v>
      </c>
      <c r="K8" s="8" t="s">
        <v>41</v>
      </c>
      <c r="L8" s="10">
        <v>57.5</v>
      </c>
      <c r="M8" s="11">
        <f t="shared" si="0"/>
        <v>34.5</v>
      </c>
      <c r="N8" s="11">
        <v>0</v>
      </c>
      <c r="O8" s="11">
        <f t="shared" si="1"/>
        <v>0</v>
      </c>
      <c r="P8" s="11">
        <f t="shared" si="2"/>
        <v>34.5</v>
      </c>
      <c r="Q8" s="10">
        <v>6</v>
      </c>
      <c r="R8" s="7" t="s">
        <v>42</v>
      </c>
    </row>
    <row r="9" spans="1:18" ht="39" customHeight="1">
      <c r="A9" s="6">
        <v>7</v>
      </c>
      <c r="B9" s="7" t="s">
        <v>19</v>
      </c>
      <c r="C9" s="7">
        <v>1308</v>
      </c>
      <c r="D9" s="7" t="s">
        <v>43</v>
      </c>
      <c r="E9" s="7">
        <v>108</v>
      </c>
      <c r="F9" s="7">
        <v>2</v>
      </c>
      <c r="G9" s="8" t="s">
        <v>44</v>
      </c>
      <c r="H9" s="8" t="s">
        <v>23</v>
      </c>
      <c r="I9" s="8" t="s">
        <v>45</v>
      </c>
      <c r="J9" s="8" t="s">
        <v>25</v>
      </c>
      <c r="K9" s="8" t="s">
        <v>46</v>
      </c>
      <c r="L9" s="10">
        <v>68.5</v>
      </c>
      <c r="M9" s="11">
        <f aca="true" t="shared" si="3" ref="M9:M12">L9*60%</f>
        <v>41.1</v>
      </c>
      <c r="N9" s="11">
        <v>87.76</v>
      </c>
      <c r="O9" s="11">
        <f aca="true" t="shared" si="4" ref="O9:O12">N9*40%</f>
        <v>35.104000000000006</v>
      </c>
      <c r="P9" s="11">
        <f aca="true" t="shared" si="5" ref="P9:P12">M9+O9</f>
        <v>76.20400000000001</v>
      </c>
      <c r="Q9" s="10">
        <v>1</v>
      </c>
      <c r="R9" s="8"/>
    </row>
    <row r="10" spans="1:18" ht="39" customHeight="1">
      <c r="A10" s="6">
        <v>8</v>
      </c>
      <c r="B10" s="7" t="s">
        <v>19</v>
      </c>
      <c r="C10" s="7">
        <v>1308</v>
      </c>
      <c r="D10" s="7" t="s">
        <v>43</v>
      </c>
      <c r="E10" s="7">
        <v>108</v>
      </c>
      <c r="F10" s="7">
        <v>2</v>
      </c>
      <c r="G10" s="8" t="s">
        <v>47</v>
      </c>
      <c r="H10" s="8" t="s">
        <v>23</v>
      </c>
      <c r="I10" s="8" t="s">
        <v>48</v>
      </c>
      <c r="J10" s="8" t="s">
        <v>25</v>
      </c>
      <c r="K10" s="8" t="s">
        <v>49</v>
      </c>
      <c r="L10" s="10">
        <v>68</v>
      </c>
      <c r="M10" s="11">
        <f t="shared" si="3"/>
        <v>40.8</v>
      </c>
      <c r="N10" s="11">
        <v>86.4</v>
      </c>
      <c r="O10" s="11">
        <f t="shared" si="4"/>
        <v>34.56</v>
      </c>
      <c r="P10" s="11">
        <f t="shared" si="5"/>
        <v>75.36</v>
      </c>
      <c r="Q10" s="10">
        <v>2</v>
      </c>
      <c r="R10" s="8"/>
    </row>
    <row r="11" spans="1:18" ht="39" customHeight="1">
      <c r="A11" s="6">
        <v>9</v>
      </c>
      <c r="B11" s="7" t="s">
        <v>19</v>
      </c>
      <c r="C11" s="7">
        <v>1308</v>
      </c>
      <c r="D11" s="7" t="s">
        <v>43</v>
      </c>
      <c r="E11" s="7">
        <v>108</v>
      </c>
      <c r="F11" s="7">
        <v>2</v>
      </c>
      <c r="G11" s="8" t="s">
        <v>50</v>
      </c>
      <c r="H11" s="8" t="s">
        <v>23</v>
      </c>
      <c r="I11" s="8" t="s">
        <v>51</v>
      </c>
      <c r="J11" s="8" t="s">
        <v>25</v>
      </c>
      <c r="K11" s="8" t="s">
        <v>52</v>
      </c>
      <c r="L11" s="10">
        <v>63.5</v>
      </c>
      <c r="M11" s="11">
        <f t="shared" si="3"/>
        <v>38.1</v>
      </c>
      <c r="N11" s="11">
        <v>81.9</v>
      </c>
      <c r="O11" s="11">
        <f t="shared" si="4"/>
        <v>32.760000000000005</v>
      </c>
      <c r="P11" s="11">
        <f t="shared" si="5"/>
        <v>70.86000000000001</v>
      </c>
      <c r="Q11" s="10">
        <v>3</v>
      </c>
      <c r="R11" s="8"/>
    </row>
    <row r="12" spans="1:18" ht="39" customHeight="1">
      <c r="A12" s="6">
        <v>10</v>
      </c>
      <c r="B12" s="7" t="s">
        <v>19</v>
      </c>
      <c r="C12" s="7">
        <v>1308</v>
      </c>
      <c r="D12" s="7" t="s">
        <v>43</v>
      </c>
      <c r="E12" s="7">
        <v>108</v>
      </c>
      <c r="F12" s="7">
        <v>2</v>
      </c>
      <c r="G12" s="8" t="s">
        <v>53</v>
      </c>
      <c r="H12" s="8" t="s">
        <v>23</v>
      </c>
      <c r="I12" s="8" t="s">
        <v>54</v>
      </c>
      <c r="J12" s="8" t="s">
        <v>25</v>
      </c>
      <c r="K12" s="8" t="s">
        <v>55</v>
      </c>
      <c r="L12" s="10">
        <v>61</v>
      </c>
      <c r="M12" s="11">
        <f t="shared" si="3"/>
        <v>36.6</v>
      </c>
      <c r="N12" s="11">
        <v>0</v>
      </c>
      <c r="O12" s="11">
        <f t="shared" si="4"/>
        <v>0</v>
      </c>
      <c r="P12" s="11">
        <f t="shared" si="5"/>
        <v>36.6</v>
      </c>
      <c r="Q12" s="10">
        <v>4</v>
      </c>
      <c r="R12" s="7" t="s">
        <v>42</v>
      </c>
    </row>
    <row r="13" spans="1:18" ht="39" customHeight="1">
      <c r="A13" s="6">
        <v>11</v>
      </c>
      <c r="B13" s="7" t="s">
        <v>19</v>
      </c>
      <c r="C13" s="7">
        <v>1303</v>
      </c>
      <c r="D13" s="7" t="s">
        <v>56</v>
      </c>
      <c r="E13" s="7">
        <v>103</v>
      </c>
      <c r="F13" s="7">
        <v>4</v>
      </c>
      <c r="G13" s="8" t="s">
        <v>57</v>
      </c>
      <c r="H13" s="8" t="s">
        <v>58</v>
      </c>
      <c r="I13" s="8" t="s">
        <v>59</v>
      </c>
      <c r="J13" s="8" t="s">
        <v>35</v>
      </c>
      <c r="K13" s="8" t="s">
        <v>25</v>
      </c>
      <c r="L13" s="10">
        <v>88</v>
      </c>
      <c r="M13" s="11">
        <f aca="true" t="shared" si="6" ref="M13:M20">L13*60%</f>
        <v>52.8</v>
      </c>
      <c r="N13" s="11">
        <v>87.66</v>
      </c>
      <c r="O13" s="11">
        <f aca="true" t="shared" si="7" ref="O13:O20">N13*40%</f>
        <v>35.064</v>
      </c>
      <c r="P13" s="11">
        <f aca="true" t="shared" si="8" ref="P13:P20">M13+O13</f>
        <v>87.864</v>
      </c>
      <c r="Q13" s="10">
        <v>1</v>
      </c>
      <c r="R13" s="8"/>
    </row>
    <row r="14" spans="1:18" ht="39" customHeight="1">
      <c r="A14" s="6">
        <v>12</v>
      </c>
      <c r="B14" s="7" t="s">
        <v>19</v>
      </c>
      <c r="C14" s="7">
        <v>1303</v>
      </c>
      <c r="D14" s="7" t="s">
        <v>56</v>
      </c>
      <c r="E14" s="7">
        <v>103</v>
      </c>
      <c r="F14" s="7">
        <v>4</v>
      </c>
      <c r="G14" s="8" t="s">
        <v>60</v>
      </c>
      <c r="H14" s="8" t="s">
        <v>58</v>
      </c>
      <c r="I14" s="8" t="s">
        <v>61</v>
      </c>
      <c r="J14" s="8" t="s">
        <v>62</v>
      </c>
      <c r="K14" s="8" t="s">
        <v>63</v>
      </c>
      <c r="L14" s="10">
        <v>89</v>
      </c>
      <c r="M14" s="11">
        <f t="shared" si="6"/>
        <v>53.4</v>
      </c>
      <c r="N14" s="11">
        <v>84.36</v>
      </c>
      <c r="O14" s="11">
        <f t="shared" si="7"/>
        <v>33.744</v>
      </c>
      <c r="P14" s="11">
        <f t="shared" si="8"/>
        <v>87.144</v>
      </c>
      <c r="Q14" s="10">
        <v>2</v>
      </c>
      <c r="R14" s="8"/>
    </row>
    <row r="15" spans="1:18" ht="39" customHeight="1">
      <c r="A15" s="6">
        <v>13</v>
      </c>
      <c r="B15" s="7" t="s">
        <v>19</v>
      </c>
      <c r="C15" s="7">
        <v>1303</v>
      </c>
      <c r="D15" s="7" t="s">
        <v>56</v>
      </c>
      <c r="E15" s="7">
        <v>103</v>
      </c>
      <c r="F15" s="7">
        <v>4</v>
      </c>
      <c r="G15" s="8" t="s">
        <v>64</v>
      </c>
      <c r="H15" s="8" t="s">
        <v>58</v>
      </c>
      <c r="I15" s="8" t="s">
        <v>65</v>
      </c>
      <c r="J15" s="8" t="s">
        <v>35</v>
      </c>
      <c r="K15" s="8" t="s">
        <v>66</v>
      </c>
      <c r="L15" s="10">
        <v>87.5</v>
      </c>
      <c r="M15" s="11">
        <f t="shared" si="6"/>
        <v>52.5</v>
      </c>
      <c r="N15" s="11">
        <v>85.64</v>
      </c>
      <c r="O15" s="11">
        <f t="shared" si="7"/>
        <v>34.256</v>
      </c>
      <c r="P15" s="11">
        <f t="shared" si="8"/>
        <v>86.756</v>
      </c>
      <c r="Q15" s="10">
        <v>3</v>
      </c>
      <c r="R15" s="8"/>
    </row>
    <row r="16" spans="1:18" ht="39" customHeight="1">
      <c r="A16" s="6">
        <v>14</v>
      </c>
      <c r="B16" s="7" t="s">
        <v>19</v>
      </c>
      <c r="C16" s="7">
        <v>1303</v>
      </c>
      <c r="D16" s="7" t="s">
        <v>56</v>
      </c>
      <c r="E16" s="7">
        <v>103</v>
      </c>
      <c r="F16" s="7">
        <v>4</v>
      </c>
      <c r="G16" s="8" t="s">
        <v>67</v>
      </c>
      <c r="H16" s="8" t="s">
        <v>58</v>
      </c>
      <c r="I16" s="8" t="s">
        <v>68</v>
      </c>
      <c r="J16" s="8" t="s">
        <v>62</v>
      </c>
      <c r="K16" s="8" t="s">
        <v>69</v>
      </c>
      <c r="L16" s="10">
        <v>89</v>
      </c>
      <c r="M16" s="11">
        <f t="shared" si="6"/>
        <v>53.4</v>
      </c>
      <c r="N16" s="11">
        <v>81.98</v>
      </c>
      <c r="O16" s="11">
        <f t="shared" si="7"/>
        <v>32.792</v>
      </c>
      <c r="P16" s="11">
        <f t="shared" si="8"/>
        <v>86.19200000000001</v>
      </c>
      <c r="Q16" s="10">
        <v>4</v>
      </c>
      <c r="R16" s="8"/>
    </row>
    <row r="17" spans="1:18" ht="39" customHeight="1">
      <c r="A17" s="6">
        <v>15</v>
      </c>
      <c r="B17" s="7" t="s">
        <v>19</v>
      </c>
      <c r="C17" s="7">
        <v>1303</v>
      </c>
      <c r="D17" s="7" t="s">
        <v>56</v>
      </c>
      <c r="E17" s="7">
        <v>103</v>
      </c>
      <c r="F17" s="7">
        <v>4</v>
      </c>
      <c r="G17" s="8" t="s">
        <v>70</v>
      </c>
      <c r="H17" s="8" t="s">
        <v>58</v>
      </c>
      <c r="I17" s="8" t="s">
        <v>71</v>
      </c>
      <c r="J17" s="8" t="s">
        <v>62</v>
      </c>
      <c r="K17" s="8" t="s">
        <v>72</v>
      </c>
      <c r="L17" s="10">
        <v>85.5</v>
      </c>
      <c r="M17" s="11">
        <f t="shared" si="6"/>
        <v>51.3</v>
      </c>
      <c r="N17" s="11">
        <v>87.2</v>
      </c>
      <c r="O17" s="11">
        <f t="shared" si="7"/>
        <v>34.88</v>
      </c>
      <c r="P17" s="11">
        <f t="shared" si="8"/>
        <v>86.18</v>
      </c>
      <c r="Q17" s="10">
        <v>5</v>
      </c>
      <c r="R17" s="8"/>
    </row>
    <row r="18" spans="1:18" ht="39" customHeight="1">
      <c r="A18" s="6">
        <v>16</v>
      </c>
      <c r="B18" s="7" t="s">
        <v>19</v>
      </c>
      <c r="C18" s="7">
        <v>1303</v>
      </c>
      <c r="D18" s="7" t="s">
        <v>56</v>
      </c>
      <c r="E18" s="7">
        <v>103</v>
      </c>
      <c r="F18" s="7">
        <v>4</v>
      </c>
      <c r="G18" s="8" t="s">
        <v>73</v>
      </c>
      <c r="H18" s="8" t="s">
        <v>58</v>
      </c>
      <c r="I18" s="8" t="s">
        <v>74</v>
      </c>
      <c r="J18" s="8" t="s">
        <v>62</v>
      </c>
      <c r="K18" s="8" t="s">
        <v>75</v>
      </c>
      <c r="L18" s="10">
        <v>85.5</v>
      </c>
      <c r="M18" s="11">
        <f t="shared" si="6"/>
        <v>51.3</v>
      </c>
      <c r="N18" s="11">
        <v>85.64</v>
      </c>
      <c r="O18" s="11">
        <f t="shared" si="7"/>
        <v>34.256</v>
      </c>
      <c r="P18" s="11">
        <f t="shared" si="8"/>
        <v>85.556</v>
      </c>
      <c r="Q18" s="10">
        <v>6</v>
      </c>
      <c r="R18" s="8"/>
    </row>
    <row r="19" spans="1:18" ht="39" customHeight="1">
      <c r="A19" s="6">
        <v>17</v>
      </c>
      <c r="B19" s="7" t="s">
        <v>19</v>
      </c>
      <c r="C19" s="7">
        <v>1303</v>
      </c>
      <c r="D19" s="7" t="s">
        <v>56</v>
      </c>
      <c r="E19" s="7">
        <v>103</v>
      </c>
      <c r="F19" s="7">
        <v>4</v>
      </c>
      <c r="G19" s="8" t="s">
        <v>76</v>
      </c>
      <c r="H19" s="8" t="s">
        <v>58</v>
      </c>
      <c r="I19" s="8" t="s">
        <v>77</v>
      </c>
      <c r="J19" s="8" t="s">
        <v>62</v>
      </c>
      <c r="K19" s="8" t="s">
        <v>38</v>
      </c>
      <c r="L19" s="10">
        <v>87</v>
      </c>
      <c r="M19" s="11">
        <f t="shared" si="6"/>
        <v>52.199999999999996</v>
      </c>
      <c r="N19" s="11">
        <v>81.9</v>
      </c>
      <c r="O19" s="11">
        <f t="shared" si="7"/>
        <v>32.760000000000005</v>
      </c>
      <c r="P19" s="11">
        <f t="shared" si="8"/>
        <v>84.96000000000001</v>
      </c>
      <c r="Q19" s="10">
        <v>7</v>
      </c>
      <c r="R19" s="8"/>
    </row>
    <row r="20" spans="1:18" ht="39" customHeight="1">
      <c r="A20" s="6">
        <v>18</v>
      </c>
      <c r="B20" s="7" t="s">
        <v>19</v>
      </c>
      <c r="C20" s="7">
        <v>1303</v>
      </c>
      <c r="D20" s="7" t="s">
        <v>56</v>
      </c>
      <c r="E20" s="7">
        <v>103</v>
      </c>
      <c r="F20" s="7">
        <v>4</v>
      </c>
      <c r="G20" s="8" t="s">
        <v>78</v>
      </c>
      <c r="H20" s="8" t="s">
        <v>58</v>
      </c>
      <c r="I20" s="8" t="s">
        <v>79</v>
      </c>
      <c r="J20" s="8" t="s">
        <v>35</v>
      </c>
      <c r="K20" s="8" t="s">
        <v>29</v>
      </c>
      <c r="L20" s="10">
        <v>84.5</v>
      </c>
      <c r="M20" s="11">
        <f t="shared" si="6"/>
        <v>50.699999999999996</v>
      </c>
      <c r="N20" s="11">
        <v>83.78</v>
      </c>
      <c r="O20" s="11">
        <f t="shared" si="7"/>
        <v>33.512</v>
      </c>
      <c r="P20" s="11">
        <f t="shared" si="8"/>
        <v>84.21199999999999</v>
      </c>
      <c r="Q20" s="10">
        <v>8</v>
      </c>
      <c r="R20" s="8"/>
    </row>
  </sheetData>
  <sheetProtection/>
  <mergeCells count="1">
    <mergeCell ref="A1:R1"/>
  </mergeCells>
  <printOptions/>
  <pageMargins left="0.71" right="0.5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2006-09-13T11:21:00Z</dcterms:created>
  <dcterms:modified xsi:type="dcterms:W3CDTF">2016-08-31T13:48:23Z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