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activeTab="0"/>
  </bookViews>
  <sheets>
    <sheet name="小学数学 " sheetId="1" r:id="rId1"/>
    <sheet name="高中语文 " sheetId="2" r:id="rId2"/>
  </sheets>
  <definedNames>
    <definedName name="_xlnm.Print_Titles" localSheetId="1">'高中语文 '!$1:$3</definedName>
    <definedName name="_xlnm.Print_Titles" localSheetId="0">'小学数学 '!$1:$3</definedName>
  </definedNames>
  <calcPr fullCalcOnLoad="1"/>
</workbook>
</file>

<file path=xl/sharedStrings.xml><?xml version="1.0" encoding="utf-8"?>
<sst xmlns="http://schemas.openxmlformats.org/spreadsheetml/2006/main" count="200" uniqueCount="124">
  <si>
    <t>序号</t>
  </si>
  <si>
    <t>准考证号</t>
  </si>
  <si>
    <t>备注</t>
  </si>
  <si>
    <t>84.08</t>
  </si>
  <si>
    <t>是</t>
  </si>
  <si>
    <t>82.04</t>
  </si>
  <si>
    <t>68.46</t>
  </si>
  <si>
    <t>82.50</t>
  </si>
  <si>
    <t>76.50</t>
  </si>
  <si>
    <t>85.50</t>
  </si>
  <si>
    <t>74.00</t>
  </si>
  <si>
    <t>73.00</t>
  </si>
  <si>
    <t>72.50</t>
  </si>
  <si>
    <t>71.00</t>
  </si>
  <si>
    <t>81.00</t>
  </si>
  <si>
    <t>69.50</t>
  </si>
  <si>
    <t>69.00</t>
  </si>
  <si>
    <t>67.50</t>
  </si>
  <si>
    <t>66.50</t>
  </si>
  <si>
    <t>65.50</t>
  </si>
  <si>
    <t>75.50</t>
  </si>
  <si>
    <t>65.00</t>
  </si>
  <si>
    <t>62.50</t>
  </si>
  <si>
    <t>72.00</t>
  </si>
  <si>
    <t>61.50</t>
  </si>
  <si>
    <t>61.00</t>
  </si>
  <si>
    <t>70.50</t>
  </si>
  <si>
    <t>59.50</t>
  </si>
  <si>
    <t>57.50</t>
  </si>
  <si>
    <t>57.00</t>
  </si>
  <si>
    <t>66.00</t>
  </si>
  <si>
    <t>55.00</t>
  </si>
  <si>
    <t>54.50</t>
  </si>
  <si>
    <t>63.50</t>
  </si>
  <si>
    <t>52.50</t>
  </si>
  <si>
    <t>51.50</t>
  </si>
  <si>
    <t>51.00</t>
  </si>
  <si>
    <t>50.50</t>
  </si>
  <si>
    <t>60.50</t>
  </si>
  <si>
    <t>50.00</t>
  </si>
  <si>
    <t>47.00</t>
  </si>
  <si>
    <t>44.50</t>
  </si>
  <si>
    <t>44.00</t>
  </si>
  <si>
    <t>43.50</t>
  </si>
  <si>
    <t>40.00</t>
  </si>
  <si>
    <t>38.50</t>
  </si>
  <si>
    <t>37.00</t>
  </si>
  <si>
    <t>36.50</t>
  </si>
  <si>
    <t>35.00</t>
  </si>
  <si>
    <t>33.50</t>
  </si>
  <si>
    <t>28.00</t>
  </si>
  <si>
    <t>缺考</t>
  </si>
  <si>
    <t>笔试        分数</t>
  </si>
  <si>
    <t>加分</t>
  </si>
  <si>
    <t>笔试   总分</t>
  </si>
  <si>
    <t>笔试权重得分</t>
  </si>
  <si>
    <t>面试   成绩</t>
  </si>
  <si>
    <t>面试权重得分</t>
  </si>
  <si>
    <t>总成绩</t>
  </si>
  <si>
    <t>总成绩          名次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</si>
  <si>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</si>
  <si>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</si>
  <si>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</si>
  <si>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</si>
  <si>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</si>
  <si>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</si>
  <si>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</si>
  <si>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</si>
  <si>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</si>
  <si>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</si>
  <si>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</si>
  <si>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</si>
  <si>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</si>
  <si>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</si>
  <si>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</si>
  <si>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</si>
  <si>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</si>
  <si>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</si>
  <si>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</si>
  <si>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</si>
  <si>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</si>
  <si>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</si>
  <si>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</si>
  <si>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</si>
  <si>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</si>
  <si>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</si>
  <si>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</si>
  <si>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</si>
  <si>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</si>
  <si>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</si>
  <si>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</si>
  <si>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</si>
  <si>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</si>
  <si>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</si>
  <si>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</si>
  <si>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</si>
  <si>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</si>
  <si>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</si>
  <si>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</si>
  <si>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</si>
  <si>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</si>
  <si>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</si>
  <si>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</si>
  <si>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</si>
  <si>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否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</si>
  <si>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</si>
  <si>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</si>
  <si>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</si>
  <si>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</si>
  <si>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</si>
  <si>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</si>
  <si>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</si>
  <si>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</si>
  <si>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</si>
  <si>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笔试          分数</t>
  </si>
  <si>
    <t>笔试权    重得分</t>
  </si>
  <si>
    <t>面试      成绩</t>
  </si>
  <si>
    <t>面试权     重得分</t>
  </si>
  <si>
    <t>是否进     入体检</t>
  </si>
  <si>
    <t>是否进入体检</t>
  </si>
  <si>
    <t>备注</t>
  </si>
  <si>
    <t>博罗县2016年补聘合同制小学数学教师总成绩及进入体检人员名单</t>
  </si>
  <si>
    <t>博罗县2016年补聘合同制高中语文教师总成绩及进入体检人员名单</t>
  </si>
  <si>
    <t>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</si>
</sst>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3" fillId="0" borderId="0">
      <alignment vertical="center"/>
      <protection/>
    </xf>
    <xf numFmtId="0" fontId="2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176" fontId="3" fillId="0" borderId="9" xfId="40" applyNumberFormat="1" applyBorder="1" applyAlignment="1">
      <alignment horizontal="center" vertical="center"/>
      <protection/>
    </xf>
    <xf numFmtId="49" fontId="3" fillId="0" borderId="9" xfId="40" applyNumberFormat="1" applyBorder="1" applyAlignment="1">
      <alignment horizontal="center" vertical="center"/>
      <protection/>
    </xf>
    <xf numFmtId="176" fontId="3" fillId="0" borderId="9" xfId="40" applyNumberFormat="1" applyFont="1" applyBorder="1" applyAlignment="1">
      <alignment horizontal="center" vertical="center"/>
      <protection/>
    </xf>
    <xf numFmtId="0" fontId="0" fillId="0" borderId="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3" fillId="0" borderId="9" xfId="40" applyNumberFormat="1" applyBorder="1" applyAlignment="1" quotePrefix="1">
      <alignment horizontal="center" vertical="center"/>
      <protection/>
    </xf>
    <xf numFmtId="176" fontId="4" fillId="0" borderId="9" xfId="40" applyNumberFormat="1" applyFont="1" applyBorder="1" applyAlignment="1" quotePrefix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I67" sqref="I67"/>
    </sheetView>
  </sheetViews>
  <sheetFormatPr defaultColWidth="9.00390625" defaultRowHeight="14.25"/>
  <cols>
    <col min="1" max="1" width="6.625" style="0" customWidth="1"/>
    <col min="2" max="2" width="14.75390625" style="0" customWidth="1"/>
    <col min="3" max="3" width="8.75390625" style="0" customWidth="1"/>
    <col min="4" max="4" width="7.875" style="0" customWidth="1"/>
    <col min="5" max="6" width="8.625" style="0" customWidth="1"/>
    <col min="7" max="7" width="8.125" style="0" customWidth="1"/>
    <col min="8" max="8" width="10.50390625" style="0" customWidth="1"/>
    <col min="9" max="9" width="12.50390625" style="0" customWidth="1"/>
    <col min="10" max="10" width="8.75390625" style="0" customWidth="1"/>
    <col min="11" max="11" width="12.625" style="0" customWidth="1"/>
    <col min="12" max="12" width="12.125" style="0" customWidth="1"/>
  </cols>
  <sheetData>
    <row r="1" spans="1:12" ht="39" customHeight="1">
      <c r="A1" s="20" t="s">
        <v>121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ht="22.5" customHeight="1"/>
    <row r="3" spans="1:12" ht="35.25" customHeight="1">
      <c r="A3" s="1" t="s">
        <v>0</v>
      </c>
      <c r="B3" s="2" t="s">
        <v>1</v>
      </c>
      <c r="C3" s="2" t="s">
        <v>52</v>
      </c>
      <c r="D3" s="2" t="s">
        <v>53</v>
      </c>
      <c r="E3" s="2" t="s">
        <v>54</v>
      </c>
      <c r="F3" s="2" t="s">
        <v>55</v>
      </c>
      <c r="G3" s="2" t="s">
        <v>56</v>
      </c>
      <c r="H3" s="2" t="s">
        <v>57</v>
      </c>
      <c r="I3" s="14" t="s">
        <v>58</v>
      </c>
      <c r="J3" s="14" t="s">
        <v>59</v>
      </c>
      <c r="K3" s="15" t="s">
        <v>119</v>
      </c>
      <c r="L3" s="15" t="s">
        <v>120</v>
      </c>
    </row>
    <row r="4" spans="1:12" s="11" customFormat="1" ht="24.75" customHeight="1">
      <c r="A4" s="12">
        <v>1</v>
      </c>
      <c r="B4" s="13">
        <v>20161034</v>
      </c>
      <c r="C4" s="19" t="s">
        <v>7</v>
      </c>
      <c r="D4" s="13">
        <v>10</v>
      </c>
      <c r="E4" s="16">
        <f aca="true" t="shared" si="0" ref="E4:E35">C4+D4</f>
        <v>92.5</v>
      </c>
      <c r="F4" s="16">
        <f aca="true" t="shared" si="1" ref="F4:F35">E4*0.6</f>
        <v>55.5</v>
      </c>
      <c r="G4" s="16">
        <v>84.8</v>
      </c>
      <c r="H4" s="16">
        <f aca="true" t="shared" si="2" ref="H4:H35">G4*0.4</f>
        <v>33.92</v>
      </c>
      <c r="I4" s="16">
        <f aca="true" t="shared" si="3" ref="I4:I35">F4+H4</f>
        <v>89.42</v>
      </c>
      <c r="J4" s="17" t="s">
        <v>60</v>
      </c>
      <c r="K4" s="17" t="s">
        <v>4</v>
      </c>
      <c r="L4" s="12"/>
    </row>
    <row r="5" spans="1:12" s="11" customFormat="1" ht="24.75" customHeight="1">
      <c r="A5" s="12">
        <v>2</v>
      </c>
      <c r="B5" s="13">
        <v>20161008</v>
      </c>
      <c r="C5" s="19" t="s">
        <v>9</v>
      </c>
      <c r="D5" s="13"/>
      <c r="E5" s="16">
        <f t="shared" si="0"/>
        <v>85.5</v>
      </c>
      <c r="F5" s="16">
        <f t="shared" si="1"/>
        <v>51.3</v>
      </c>
      <c r="G5" s="16">
        <v>92</v>
      </c>
      <c r="H5" s="16">
        <f t="shared" si="2"/>
        <v>36.800000000000004</v>
      </c>
      <c r="I5" s="16">
        <f t="shared" si="3"/>
        <v>88.1</v>
      </c>
      <c r="J5" s="17" t="s">
        <v>61</v>
      </c>
      <c r="K5" s="17" t="s">
        <v>4</v>
      </c>
      <c r="L5" s="12"/>
    </row>
    <row r="6" spans="1:12" s="11" customFormat="1" ht="24.75" customHeight="1">
      <c r="A6" s="12">
        <v>3</v>
      </c>
      <c r="B6" s="13">
        <v>20161038</v>
      </c>
      <c r="C6" s="19" t="s">
        <v>8</v>
      </c>
      <c r="D6" s="13">
        <v>10</v>
      </c>
      <c r="E6" s="16">
        <f t="shared" si="0"/>
        <v>86.5</v>
      </c>
      <c r="F6" s="16">
        <f t="shared" si="1"/>
        <v>51.9</v>
      </c>
      <c r="G6" s="16">
        <v>89</v>
      </c>
      <c r="H6" s="16">
        <f t="shared" si="2"/>
        <v>35.6</v>
      </c>
      <c r="I6" s="16">
        <f t="shared" si="3"/>
        <v>87.5</v>
      </c>
      <c r="J6" s="17" t="s">
        <v>62</v>
      </c>
      <c r="K6" s="17" t="s">
        <v>4</v>
      </c>
      <c r="L6" s="12"/>
    </row>
    <row r="7" spans="1:12" s="11" customFormat="1" ht="24.75" customHeight="1">
      <c r="A7" s="12">
        <v>4</v>
      </c>
      <c r="B7" s="13">
        <v>20161009</v>
      </c>
      <c r="C7" s="19" t="s">
        <v>10</v>
      </c>
      <c r="D7" s="13">
        <v>10</v>
      </c>
      <c r="E7" s="16">
        <f t="shared" si="0"/>
        <v>84</v>
      </c>
      <c r="F7" s="16">
        <f t="shared" si="1"/>
        <v>50.4</v>
      </c>
      <c r="G7" s="16">
        <v>87.6</v>
      </c>
      <c r="H7" s="16">
        <f t="shared" si="2"/>
        <v>35.04</v>
      </c>
      <c r="I7" s="16">
        <f t="shared" si="3"/>
        <v>85.44</v>
      </c>
      <c r="J7" s="17" t="s">
        <v>63</v>
      </c>
      <c r="K7" s="17" t="s">
        <v>4</v>
      </c>
      <c r="L7" s="12"/>
    </row>
    <row r="8" spans="1:12" s="11" customFormat="1" ht="24.75" customHeight="1">
      <c r="A8" s="12">
        <v>5</v>
      </c>
      <c r="B8" s="13">
        <v>20161017</v>
      </c>
      <c r="C8" s="19" t="s">
        <v>11</v>
      </c>
      <c r="D8" s="13">
        <v>10</v>
      </c>
      <c r="E8" s="16">
        <f t="shared" si="0"/>
        <v>83</v>
      </c>
      <c r="F8" s="16">
        <f t="shared" si="1"/>
        <v>49.8</v>
      </c>
      <c r="G8" s="16">
        <v>86.4</v>
      </c>
      <c r="H8" s="16">
        <f t="shared" si="2"/>
        <v>34.56</v>
      </c>
      <c r="I8" s="16">
        <f t="shared" si="3"/>
        <v>84.36</v>
      </c>
      <c r="J8" s="17" t="s">
        <v>64</v>
      </c>
      <c r="K8" s="17" t="s">
        <v>4</v>
      </c>
      <c r="L8" s="12"/>
    </row>
    <row r="9" spans="1:12" s="11" customFormat="1" ht="24.75" customHeight="1">
      <c r="A9" s="12">
        <v>6</v>
      </c>
      <c r="B9" s="13">
        <v>20161050</v>
      </c>
      <c r="C9" s="19" t="s">
        <v>12</v>
      </c>
      <c r="D9" s="13">
        <v>10</v>
      </c>
      <c r="E9" s="16">
        <f t="shared" si="0"/>
        <v>82.5</v>
      </c>
      <c r="F9" s="16">
        <f t="shared" si="1"/>
        <v>49.5</v>
      </c>
      <c r="G9" s="16">
        <v>82.4</v>
      </c>
      <c r="H9" s="16">
        <f t="shared" si="2"/>
        <v>32.96</v>
      </c>
      <c r="I9" s="16">
        <f t="shared" si="3"/>
        <v>82.46000000000001</v>
      </c>
      <c r="J9" s="17" t="s">
        <v>65</v>
      </c>
      <c r="K9" s="17" t="s">
        <v>4</v>
      </c>
      <c r="L9" s="12"/>
    </row>
    <row r="10" spans="1:12" s="11" customFormat="1" ht="24.75" customHeight="1">
      <c r="A10" s="12">
        <v>7</v>
      </c>
      <c r="B10" s="13">
        <v>20161053</v>
      </c>
      <c r="C10" s="19" t="s">
        <v>8</v>
      </c>
      <c r="D10" s="13">
        <v>10</v>
      </c>
      <c r="E10" s="16">
        <f t="shared" si="0"/>
        <v>86.5</v>
      </c>
      <c r="F10" s="16">
        <f t="shared" si="1"/>
        <v>51.9</v>
      </c>
      <c r="G10" s="16">
        <v>75.3</v>
      </c>
      <c r="H10" s="16">
        <f t="shared" si="2"/>
        <v>30.12</v>
      </c>
      <c r="I10" s="16">
        <f t="shared" si="3"/>
        <v>82.02</v>
      </c>
      <c r="J10" s="17" t="s">
        <v>66</v>
      </c>
      <c r="K10" s="17" t="s">
        <v>4</v>
      </c>
      <c r="L10" s="12"/>
    </row>
    <row r="11" spans="1:12" s="11" customFormat="1" ht="24.75" customHeight="1">
      <c r="A11" s="12">
        <v>8</v>
      </c>
      <c r="B11" s="13">
        <v>20161025</v>
      </c>
      <c r="C11" s="19" t="s">
        <v>15</v>
      </c>
      <c r="D11" s="13">
        <v>10</v>
      </c>
      <c r="E11" s="16">
        <f t="shared" si="0"/>
        <v>79.5</v>
      </c>
      <c r="F11" s="16">
        <f t="shared" si="1"/>
        <v>47.699999999999996</v>
      </c>
      <c r="G11" s="16">
        <v>85.6</v>
      </c>
      <c r="H11" s="16">
        <f t="shared" si="2"/>
        <v>34.24</v>
      </c>
      <c r="I11" s="16">
        <f t="shared" si="3"/>
        <v>81.94</v>
      </c>
      <c r="J11" s="17" t="s">
        <v>67</v>
      </c>
      <c r="K11" s="17" t="s">
        <v>4</v>
      </c>
      <c r="L11" s="12"/>
    </row>
    <row r="12" spans="1:12" s="11" customFormat="1" ht="24.75" customHeight="1">
      <c r="A12" s="12">
        <v>9</v>
      </c>
      <c r="B12" s="13">
        <v>20161015</v>
      </c>
      <c r="C12" s="19" t="s">
        <v>11</v>
      </c>
      <c r="D12" s="13">
        <v>10</v>
      </c>
      <c r="E12" s="16">
        <f t="shared" si="0"/>
        <v>83</v>
      </c>
      <c r="F12" s="16">
        <f t="shared" si="1"/>
        <v>49.8</v>
      </c>
      <c r="G12" s="16">
        <v>79.4</v>
      </c>
      <c r="H12" s="16">
        <f t="shared" si="2"/>
        <v>31.760000000000005</v>
      </c>
      <c r="I12" s="16">
        <f t="shared" si="3"/>
        <v>81.56</v>
      </c>
      <c r="J12" s="17" t="s">
        <v>68</v>
      </c>
      <c r="K12" s="17" t="s">
        <v>4</v>
      </c>
      <c r="L12" s="12"/>
    </row>
    <row r="13" spans="1:12" s="11" customFormat="1" ht="24.75" customHeight="1">
      <c r="A13" s="12">
        <v>10</v>
      </c>
      <c r="B13" s="13">
        <v>20161029</v>
      </c>
      <c r="C13" s="19" t="s">
        <v>16</v>
      </c>
      <c r="D13" s="13">
        <v>10</v>
      </c>
      <c r="E13" s="16">
        <f t="shared" si="0"/>
        <v>79</v>
      </c>
      <c r="F13" s="16">
        <f t="shared" si="1"/>
        <v>47.4</v>
      </c>
      <c r="G13" s="16">
        <v>83.5</v>
      </c>
      <c r="H13" s="16">
        <f t="shared" si="2"/>
        <v>33.4</v>
      </c>
      <c r="I13" s="16">
        <f t="shared" si="3"/>
        <v>80.8</v>
      </c>
      <c r="J13" s="17" t="s">
        <v>69</v>
      </c>
      <c r="K13" s="17" t="s">
        <v>4</v>
      </c>
      <c r="L13" s="12"/>
    </row>
    <row r="14" spans="1:12" s="11" customFormat="1" ht="24.75" customHeight="1">
      <c r="A14" s="12">
        <v>11</v>
      </c>
      <c r="B14" s="13">
        <v>20161001</v>
      </c>
      <c r="C14" s="19" t="s">
        <v>19</v>
      </c>
      <c r="D14" s="13">
        <v>10</v>
      </c>
      <c r="E14" s="16">
        <f t="shared" si="0"/>
        <v>75.5</v>
      </c>
      <c r="F14" s="16">
        <f t="shared" si="1"/>
        <v>45.3</v>
      </c>
      <c r="G14" s="16">
        <v>87.9</v>
      </c>
      <c r="H14" s="16">
        <f t="shared" si="2"/>
        <v>35.160000000000004</v>
      </c>
      <c r="I14" s="16">
        <f t="shared" si="3"/>
        <v>80.46000000000001</v>
      </c>
      <c r="J14" s="17" t="s">
        <v>70</v>
      </c>
      <c r="K14" s="17" t="s">
        <v>4</v>
      </c>
      <c r="L14" s="12"/>
    </row>
    <row r="15" spans="1:12" s="11" customFormat="1" ht="24.75" customHeight="1">
      <c r="A15" s="12">
        <v>12</v>
      </c>
      <c r="B15" s="13">
        <v>20161063</v>
      </c>
      <c r="C15" s="19" t="s">
        <v>14</v>
      </c>
      <c r="D15" s="13"/>
      <c r="E15" s="16">
        <f t="shared" si="0"/>
        <v>81</v>
      </c>
      <c r="F15" s="16">
        <f t="shared" si="1"/>
        <v>48.6</v>
      </c>
      <c r="G15" s="16">
        <v>79.2</v>
      </c>
      <c r="H15" s="16">
        <f t="shared" si="2"/>
        <v>31.680000000000003</v>
      </c>
      <c r="I15" s="16">
        <f t="shared" si="3"/>
        <v>80.28</v>
      </c>
      <c r="J15" s="17" t="s">
        <v>71</v>
      </c>
      <c r="K15" s="17" t="s">
        <v>4</v>
      </c>
      <c r="L15" s="12"/>
    </row>
    <row r="16" spans="1:12" s="11" customFormat="1" ht="24.75" customHeight="1">
      <c r="A16" s="12">
        <v>13</v>
      </c>
      <c r="B16" s="13">
        <v>20161003</v>
      </c>
      <c r="C16" s="19" t="s">
        <v>18</v>
      </c>
      <c r="D16" s="13">
        <v>10</v>
      </c>
      <c r="E16" s="16">
        <f t="shared" si="0"/>
        <v>76.5</v>
      </c>
      <c r="F16" s="16">
        <f t="shared" si="1"/>
        <v>45.9</v>
      </c>
      <c r="G16" s="16">
        <v>85.1</v>
      </c>
      <c r="H16" s="16">
        <f t="shared" si="2"/>
        <v>34.04</v>
      </c>
      <c r="I16" s="16">
        <f t="shared" si="3"/>
        <v>79.94</v>
      </c>
      <c r="J16" s="17" t="s">
        <v>72</v>
      </c>
      <c r="K16" s="17" t="s">
        <v>4</v>
      </c>
      <c r="L16" s="12"/>
    </row>
    <row r="17" spans="1:12" s="11" customFormat="1" ht="24.75" customHeight="1">
      <c r="A17" s="12">
        <v>14</v>
      </c>
      <c r="B17" s="13">
        <v>20161005</v>
      </c>
      <c r="C17" s="19" t="s">
        <v>21</v>
      </c>
      <c r="D17" s="13">
        <v>10</v>
      </c>
      <c r="E17" s="16">
        <f t="shared" si="0"/>
        <v>75</v>
      </c>
      <c r="F17" s="16">
        <f t="shared" si="1"/>
        <v>45</v>
      </c>
      <c r="G17" s="16">
        <v>87.3</v>
      </c>
      <c r="H17" s="16">
        <f t="shared" si="2"/>
        <v>34.92</v>
      </c>
      <c r="I17" s="16">
        <f t="shared" si="3"/>
        <v>79.92</v>
      </c>
      <c r="J17" s="17" t="s">
        <v>73</v>
      </c>
      <c r="K17" s="17" t="s">
        <v>4</v>
      </c>
      <c r="L17" s="12"/>
    </row>
    <row r="18" spans="1:12" s="11" customFormat="1" ht="24.75" customHeight="1">
      <c r="A18" s="12">
        <v>15</v>
      </c>
      <c r="B18" s="13">
        <v>20161037</v>
      </c>
      <c r="C18" s="19" t="s">
        <v>21</v>
      </c>
      <c r="D18" s="13">
        <v>10</v>
      </c>
      <c r="E18" s="16">
        <f t="shared" si="0"/>
        <v>75</v>
      </c>
      <c r="F18" s="16">
        <f t="shared" si="1"/>
        <v>45</v>
      </c>
      <c r="G18" s="16">
        <v>87</v>
      </c>
      <c r="H18" s="16">
        <f t="shared" si="2"/>
        <v>34.800000000000004</v>
      </c>
      <c r="I18" s="16">
        <f t="shared" si="3"/>
        <v>79.80000000000001</v>
      </c>
      <c r="J18" s="17" t="s">
        <v>74</v>
      </c>
      <c r="K18" s="17" t="s">
        <v>4</v>
      </c>
      <c r="L18" s="12"/>
    </row>
    <row r="19" spans="1:12" s="11" customFormat="1" ht="24.75" customHeight="1">
      <c r="A19" s="12">
        <v>16</v>
      </c>
      <c r="B19" s="13">
        <v>20161002</v>
      </c>
      <c r="C19" s="19" t="s">
        <v>22</v>
      </c>
      <c r="D19" s="13">
        <v>10</v>
      </c>
      <c r="E19" s="16">
        <f t="shared" si="0"/>
        <v>72.5</v>
      </c>
      <c r="F19" s="16">
        <f t="shared" si="1"/>
        <v>43.5</v>
      </c>
      <c r="G19" s="16">
        <v>90.4</v>
      </c>
      <c r="H19" s="16">
        <f t="shared" si="2"/>
        <v>36.160000000000004</v>
      </c>
      <c r="I19" s="16">
        <f t="shared" si="3"/>
        <v>79.66</v>
      </c>
      <c r="J19" s="17" t="s">
        <v>75</v>
      </c>
      <c r="K19" s="17" t="s">
        <v>4</v>
      </c>
      <c r="L19" s="12"/>
    </row>
    <row r="20" spans="1:12" s="11" customFormat="1" ht="24.75" customHeight="1">
      <c r="A20" s="12">
        <v>17</v>
      </c>
      <c r="B20" s="13">
        <v>20161059</v>
      </c>
      <c r="C20" s="19" t="s">
        <v>18</v>
      </c>
      <c r="D20" s="13">
        <v>10</v>
      </c>
      <c r="E20" s="16">
        <f t="shared" si="0"/>
        <v>76.5</v>
      </c>
      <c r="F20" s="16">
        <f t="shared" si="1"/>
        <v>45.9</v>
      </c>
      <c r="G20" s="16">
        <v>83.5</v>
      </c>
      <c r="H20" s="16">
        <f t="shared" si="2"/>
        <v>33.4</v>
      </c>
      <c r="I20" s="16">
        <f t="shared" si="3"/>
        <v>79.3</v>
      </c>
      <c r="J20" s="17" t="s">
        <v>76</v>
      </c>
      <c r="K20" s="17" t="s">
        <v>4</v>
      </c>
      <c r="L20" s="12"/>
    </row>
    <row r="21" spans="1:12" s="11" customFormat="1" ht="24.75" customHeight="1">
      <c r="A21" s="12">
        <v>18</v>
      </c>
      <c r="B21" s="13">
        <v>20161023</v>
      </c>
      <c r="C21" s="19" t="s">
        <v>17</v>
      </c>
      <c r="D21" s="13">
        <v>10</v>
      </c>
      <c r="E21" s="16">
        <f t="shared" si="0"/>
        <v>77.5</v>
      </c>
      <c r="F21" s="16">
        <f t="shared" si="1"/>
        <v>46.5</v>
      </c>
      <c r="G21" s="16">
        <v>81.9</v>
      </c>
      <c r="H21" s="16">
        <f t="shared" si="2"/>
        <v>32.760000000000005</v>
      </c>
      <c r="I21" s="16">
        <f t="shared" si="3"/>
        <v>79.26</v>
      </c>
      <c r="J21" s="17" t="s">
        <v>77</v>
      </c>
      <c r="K21" s="17" t="s">
        <v>4</v>
      </c>
      <c r="L21" s="12"/>
    </row>
    <row r="22" spans="1:12" s="11" customFormat="1" ht="24.75" customHeight="1">
      <c r="A22" s="12">
        <v>19</v>
      </c>
      <c r="B22" s="13">
        <v>20161013</v>
      </c>
      <c r="C22" s="19" t="s">
        <v>20</v>
      </c>
      <c r="D22" s="13"/>
      <c r="E22" s="16">
        <f t="shared" si="0"/>
        <v>75.5</v>
      </c>
      <c r="F22" s="16">
        <f t="shared" si="1"/>
        <v>45.3</v>
      </c>
      <c r="G22" s="16">
        <v>84.5</v>
      </c>
      <c r="H22" s="16">
        <f t="shared" si="2"/>
        <v>33.800000000000004</v>
      </c>
      <c r="I22" s="16">
        <f t="shared" si="3"/>
        <v>79.1</v>
      </c>
      <c r="J22" s="17" t="s">
        <v>78</v>
      </c>
      <c r="K22" s="17" t="s">
        <v>4</v>
      </c>
      <c r="L22" s="12"/>
    </row>
    <row r="23" spans="1:12" s="11" customFormat="1" ht="24.75" customHeight="1">
      <c r="A23" s="12">
        <v>20</v>
      </c>
      <c r="B23" s="13">
        <v>20161014</v>
      </c>
      <c r="C23" s="19" t="s">
        <v>13</v>
      </c>
      <c r="D23" s="13">
        <v>10</v>
      </c>
      <c r="E23" s="16">
        <f t="shared" si="0"/>
        <v>81</v>
      </c>
      <c r="F23" s="16">
        <f t="shared" si="1"/>
        <v>48.6</v>
      </c>
      <c r="G23" s="16">
        <v>76.2</v>
      </c>
      <c r="H23" s="16">
        <f t="shared" si="2"/>
        <v>30.480000000000004</v>
      </c>
      <c r="I23" s="16">
        <f t="shared" si="3"/>
        <v>79.08000000000001</v>
      </c>
      <c r="J23" s="17" t="s">
        <v>79</v>
      </c>
      <c r="K23" s="17" t="s">
        <v>4</v>
      </c>
      <c r="L23" s="12"/>
    </row>
    <row r="24" spans="1:12" s="11" customFormat="1" ht="24.75" customHeight="1">
      <c r="A24" s="12">
        <v>21</v>
      </c>
      <c r="B24" s="13">
        <v>20161062</v>
      </c>
      <c r="C24" s="19" t="s">
        <v>23</v>
      </c>
      <c r="D24" s="13"/>
      <c r="E24" s="16">
        <f t="shared" si="0"/>
        <v>72</v>
      </c>
      <c r="F24" s="16">
        <f t="shared" si="1"/>
        <v>43.199999999999996</v>
      </c>
      <c r="G24" s="16">
        <v>85.2</v>
      </c>
      <c r="H24" s="16">
        <f t="shared" si="2"/>
        <v>34.080000000000005</v>
      </c>
      <c r="I24" s="16">
        <f t="shared" si="3"/>
        <v>77.28</v>
      </c>
      <c r="J24" s="17" t="s">
        <v>80</v>
      </c>
      <c r="K24" s="17" t="s">
        <v>4</v>
      </c>
      <c r="L24" s="12"/>
    </row>
    <row r="25" spans="1:12" s="11" customFormat="1" ht="24.75" customHeight="1">
      <c r="A25" s="12">
        <v>22</v>
      </c>
      <c r="B25" s="13">
        <v>20161049</v>
      </c>
      <c r="C25" s="19" t="s">
        <v>8</v>
      </c>
      <c r="D25" s="13"/>
      <c r="E25" s="16">
        <f t="shared" si="0"/>
        <v>76.5</v>
      </c>
      <c r="F25" s="16">
        <f t="shared" si="1"/>
        <v>45.9</v>
      </c>
      <c r="G25" s="16">
        <v>78.1</v>
      </c>
      <c r="H25" s="16">
        <f t="shared" si="2"/>
        <v>31.24</v>
      </c>
      <c r="I25" s="16">
        <f t="shared" si="3"/>
        <v>77.14</v>
      </c>
      <c r="J25" s="17" t="s">
        <v>81</v>
      </c>
      <c r="K25" s="17" t="s">
        <v>4</v>
      </c>
      <c r="L25" s="12"/>
    </row>
    <row r="26" spans="1:12" s="11" customFormat="1" ht="24.75" customHeight="1">
      <c r="A26" s="12">
        <v>23</v>
      </c>
      <c r="B26" s="13">
        <v>20161004</v>
      </c>
      <c r="C26" s="19" t="s">
        <v>24</v>
      </c>
      <c r="D26" s="13">
        <v>10</v>
      </c>
      <c r="E26" s="16">
        <f t="shared" si="0"/>
        <v>71.5</v>
      </c>
      <c r="F26" s="16">
        <f t="shared" si="1"/>
        <v>42.9</v>
      </c>
      <c r="G26" s="16">
        <v>84.5</v>
      </c>
      <c r="H26" s="16">
        <f t="shared" si="2"/>
        <v>33.800000000000004</v>
      </c>
      <c r="I26" s="16">
        <f t="shared" si="3"/>
        <v>76.7</v>
      </c>
      <c r="J26" s="17" t="s">
        <v>82</v>
      </c>
      <c r="K26" s="17" t="s">
        <v>4</v>
      </c>
      <c r="L26" s="12"/>
    </row>
    <row r="27" spans="1:12" s="11" customFormat="1" ht="24.75" customHeight="1">
      <c r="A27" s="12">
        <v>24</v>
      </c>
      <c r="B27" s="13">
        <v>20161010</v>
      </c>
      <c r="C27" s="19" t="s">
        <v>25</v>
      </c>
      <c r="D27" s="13">
        <v>10</v>
      </c>
      <c r="E27" s="16">
        <f t="shared" si="0"/>
        <v>71</v>
      </c>
      <c r="F27" s="16">
        <f t="shared" si="1"/>
        <v>42.6</v>
      </c>
      <c r="G27" s="16">
        <v>83</v>
      </c>
      <c r="H27" s="16">
        <f t="shared" si="2"/>
        <v>33.2</v>
      </c>
      <c r="I27" s="16">
        <f t="shared" si="3"/>
        <v>75.80000000000001</v>
      </c>
      <c r="J27" s="17" t="s">
        <v>83</v>
      </c>
      <c r="K27" s="17" t="s">
        <v>4</v>
      </c>
      <c r="L27" s="12"/>
    </row>
    <row r="28" spans="1:12" s="11" customFormat="1" ht="24.75" customHeight="1">
      <c r="A28" s="12">
        <v>25</v>
      </c>
      <c r="B28" s="13">
        <v>20161011</v>
      </c>
      <c r="C28" s="19" t="s">
        <v>32</v>
      </c>
      <c r="D28" s="13">
        <v>10</v>
      </c>
      <c r="E28" s="16">
        <f t="shared" si="0"/>
        <v>64.5</v>
      </c>
      <c r="F28" s="16">
        <f t="shared" si="1"/>
        <v>38.699999999999996</v>
      </c>
      <c r="G28" s="16">
        <v>91.1</v>
      </c>
      <c r="H28" s="16">
        <f t="shared" si="2"/>
        <v>36.44</v>
      </c>
      <c r="I28" s="16">
        <f t="shared" si="3"/>
        <v>75.13999999999999</v>
      </c>
      <c r="J28" s="17" t="s">
        <v>84</v>
      </c>
      <c r="K28" s="17" t="s">
        <v>4</v>
      </c>
      <c r="L28" s="12"/>
    </row>
    <row r="29" spans="1:12" s="11" customFormat="1" ht="24.75" customHeight="1">
      <c r="A29" s="12">
        <v>26</v>
      </c>
      <c r="B29" s="13">
        <v>20161021</v>
      </c>
      <c r="C29" s="19" t="s">
        <v>27</v>
      </c>
      <c r="D29" s="13">
        <v>10</v>
      </c>
      <c r="E29" s="16">
        <f t="shared" si="0"/>
        <v>69.5</v>
      </c>
      <c r="F29" s="16">
        <f t="shared" si="1"/>
        <v>41.699999999999996</v>
      </c>
      <c r="G29" s="16">
        <v>82.3</v>
      </c>
      <c r="H29" s="16">
        <f t="shared" si="2"/>
        <v>32.92</v>
      </c>
      <c r="I29" s="16">
        <f t="shared" si="3"/>
        <v>74.62</v>
      </c>
      <c r="J29" s="17" t="s">
        <v>85</v>
      </c>
      <c r="K29" s="17" t="s">
        <v>4</v>
      </c>
      <c r="L29" s="12"/>
    </row>
    <row r="30" spans="1:12" s="11" customFormat="1" ht="24.75" customHeight="1">
      <c r="A30" s="12">
        <v>27</v>
      </c>
      <c r="B30" s="13">
        <v>20161006</v>
      </c>
      <c r="C30" s="19" t="s">
        <v>24</v>
      </c>
      <c r="D30" s="13">
        <v>10</v>
      </c>
      <c r="E30" s="16">
        <f t="shared" si="0"/>
        <v>71.5</v>
      </c>
      <c r="F30" s="16">
        <f t="shared" si="1"/>
        <v>42.9</v>
      </c>
      <c r="G30" s="16">
        <v>78.6</v>
      </c>
      <c r="H30" s="16">
        <f t="shared" si="2"/>
        <v>31.439999999999998</v>
      </c>
      <c r="I30" s="16">
        <f t="shared" si="3"/>
        <v>74.34</v>
      </c>
      <c r="J30" s="17" t="s">
        <v>86</v>
      </c>
      <c r="K30" s="17" t="s">
        <v>4</v>
      </c>
      <c r="L30" s="12"/>
    </row>
    <row r="31" spans="1:12" s="11" customFormat="1" ht="24.75" customHeight="1">
      <c r="A31" s="12">
        <v>28</v>
      </c>
      <c r="B31" s="13">
        <v>20161019</v>
      </c>
      <c r="C31" s="19" t="s">
        <v>28</v>
      </c>
      <c r="D31" s="13">
        <v>10</v>
      </c>
      <c r="E31" s="16">
        <f t="shared" si="0"/>
        <v>67.5</v>
      </c>
      <c r="F31" s="16">
        <f t="shared" si="1"/>
        <v>40.5</v>
      </c>
      <c r="G31" s="16">
        <v>84</v>
      </c>
      <c r="H31" s="16">
        <f t="shared" si="2"/>
        <v>33.6</v>
      </c>
      <c r="I31" s="16">
        <f t="shared" si="3"/>
        <v>74.1</v>
      </c>
      <c r="J31" s="17" t="s">
        <v>87</v>
      </c>
      <c r="K31" s="17" t="s">
        <v>4</v>
      </c>
      <c r="L31" s="12"/>
    </row>
    <row r="32" spans="1:12" s="11" customFormat="1" ht="24.75" customHeight="1">
      <c r="A32" s="12">
        <v>29</v>
      </c>
      <c r="B32" s="13">
        <v>20161030</v>
      </c>
      <c r="C32" s="19" t="s">
        <v>26</v>
      </c>
      <c r="D32" s="13"/>
      <c r="E32" s="16">
        <f t="shared" si="0"/>
        <v>70.5</v>
      </c>
      <c r="F32" s="16">
        <f t="shared" si="1"/>
        <v>42.3</v>
      </c>
      <c r="G32" s="16">
        <v>78.6</v>
      </c>
      <c r="H32" s="16">
        <f t="shared" si="2"/>
        <v>31.439999999999998</v>
      </c>
      <c r="I32" s="16">
        <f t="shared" si="3"/>
        <v>73.74</v>
      </c>
      <c r="J32" s="17" t="s">
        <v>88</v>
      </c>
      <c r="K32" s="17" t="s">
        <v>4</v>
      </c>
      <c r="L32" s="12"/>
    </row>
    <row r="33" spans="1:12" s="11" customFormat="1" ht="24.75" customHeight="1">
      <c r="A33" s="12">
        <v>30</v>
      </c>
      <c r="B33" s="13">
        <v>20161042</v>
      </c>
      <c r="C33" s="19" t="s">
        <v>28</v>
      </c>
      <c r="D33" s="13">
        <v>10</v>
      </c>
      <c r="E33" s="16">
        <f t="shared" si="0"/>
        <v>67.5</v>
      </c>
      <c r="F33" s="16">
        <f t="shared" si="1"/>
        <v>40.5</v>
      </c>
      <c r="G33" s="16">
        <v>82.8</v>
      </c>
      <c r="H33" s="16">
        <f t="shared" si="2"/>
        <v>33.12</v>
      </c>
      <c r="I33" s="16">
        <f t="shared" si="3"/>
        <v>73.62</v>
      </c>
      <c r="J33" s="17" t="s">
        <v>89</v>
      </c>
      <c r="K33" s="17" t="s">
        <v>4</v>
      </c>
      <c r="L33" s="12"/>
    </row>
    <row r="34" spans="1:12" s="11" customFormat="1" ht="24.75" customHeight="1">
      <c r="A34" s="12">
        <v>31</v>
      </c>
      <c r="B34" s="13">
        <v>20161047</v>
      </c>
      <c r="C34" s="19" t="s">
        <v>35</v>
      </c>
      <c r="D34" s="13">
        <v>10</v>
      </c>
      <c r="E34" s="16">
        <f t="shared" si="0"/>
        <v>61.5</v>
      </c>
      <c r="F34" s="16">
        <f t="shared" si="1"/>
        <v>36.9</v>
      </c>
      <c r="G34" s="16">
        <v>89.8</v>
      </c>
      <c r="H34" s="16">
        <f t="shared" si="2"/>
        <v>35.92</v>
      </c>
      <c r="I34" s="16">
        <f t="shared" si="3"/>
        <v>72.82</v>
      </c>
      <c r="J34" s="17" t="s">
        <v>90</v>
      </c>
      <c r="K34" s="17" t="s">
        <v>4</v>
      </c>
      <c r="L34" s="12"/>
    </row>
    <row r="35" spans="1:12" s="11" customFormat="1" ht="24.75" customHeight="1">
      <c r="A35" s="12">
        <v>32</v>
      </c>
      <c r="B35" s="13">
        <v>20161035</v>
      </c>
      <c r="C35" s="19" t="s">
        <v>29</v>
      </c>
      <c r="D35" s="13">
        <v>10</v>
      </c>
      <c r="E35" s="16">
        <f t="shared" si="0"/>
        <v>67</v>
      </c>
      <c r="F35" s="16">
        <f t="shared" si="1"/>
        <v>40.199999999999996</v>
      </c>
      <c r="G35" s="16">
        <v>81.5</v>
      </c>
      <c r="H35" s="16">
        <f t="shared" si="2"/>
        <v>32.6</v>
      </c>
      <c r="I35" s="16">
        <f t="shared" si="3"/>
        <v>72.8</v>
      </c>
      <c r="J35" s="17" t="s">
        <v>91</v>
      </c>
      <c r="K35" s="17" t="s">
        <v>4</v>
      </c>
      <c r="L35" s="12"/>
    </row>
    <row r="36" spans="1:12" s="11" customFormat="1" ht="24.75" customHeight="1">
      <c r="A36" s="12">
        <v>33</v>
      </c>
      <c r="B36" s="13">
        <v>20161054</v>
      </c>
      <c r="C36" s="19" t="s">
        <v>30</v>
      </c>
      <c r="D36" s="13"/>
      <c r="E36" s="16">
        <f aca="true" t="shared" si="4" ref="E36:E59">C36+D36</f>
        <v>66</v>
      </c>
      <c r="F36" s="16">
        <f aca="true" t="shared" si="5" ref="F36:F59">E36*0.6</f>
        <v>39.6</v>
      </c>
      <c r="G36" s="16">
        <v>82.6</v>
      </c>
      <c r="H36" s="16">
        <f aca="true" t="shared" si="6" ref="H36:H56">G36*0.4</f>
        <v>33.04</v>
      </c>
      <c r="I36" s="16">
        <f aca="true" t="shared" si="7" ref="I36:I56">F36+H36</f>
        <v>72.64</v>
      </c>
      <c r="J36" s="17" t="s">
        <v>92</v>
      </c>
      <c r="K36" s="17" t="s">
        <v>4</v>
      </c>
      <c r="L36" s="12"/>
    </row>
    <row r="37" spans="1:12" s="11" customFormat="1" ht="24.75" customHeight="1">
      <c r="A37" s="12">
        <v>34</v>
      </c>
      <c r="B37" s="13">
        <v>20161007</v>
      </c>
      <c r="C37" s="19" t="s">
        <v>36</v>
      </c>
      <c r="D37" s="13">
        <v>10</v>
      </c>
      <c r="E37" s="16">
        <f t="shared" si="4"/>
        <v>61</v>
      </c>
      <c r="F37" s="16">
        <f t="shared" si="5"/>
        <v>36.6</v>
      </c>
      <c r="G37" s="16">
        <v>89.3</v>
      </c>
      <c r="H37" s="16">
        <f t="shared" si="6"/>
        <v>35.72</v>
      </c>
      <c r="I37" s="16">
        <f t="shared" si="7"/>
        <v>72.32</v>
      </c>
      <c r="J37" s="17" t="s">
        <v>93</v>
      </c>
      <c r="K37" s="17" t="s">
        <v>4</v>
      </c>
      <c r="L37" s="12"/>
    </row>
    <row r="38" spans="1:12" s="11" customFormat="1" ht="24.75" customHeight="1">
      <c r="A38" s="12">
        <v>35</v>
      </c>
      <c r="B38" s="13">
        <v>20161048</v>
      </c>
      <c r="C38" s="19" t="s">
        <v>33</v>
      </c>
      <c r="D38" s="13"/>
      <c r="E38" s="16">
        <f t="shared" si="4"/>
        <v>63.5</v>
      </c>
      <c r="F38" s="16">
        <f t="shared" si="5"/>
        <v>38.1</v>
      </c>
      <c r="G38" s="16">
        <v>84.6</v>
      </c>
      <c r="H38" s="16">
        <f t="shared" si="6"/>
        <v>33.839999999999996</v>
      </c>
      <c r="I38" s="16">
        <f t="shared" si="7"/>
        <v>71.94</v>
      </c>
      <c r="J38" s="17" t="s">
        <v>94</v>
      </c>
      <c r="K38" s="17" t="s">
        <v>4</v>
      </c>
      <c r="L38" s="12"/>
    </row>
    <row r="39" spans="1:12" s="11" customFormat="1" ht="24.75" customHeight="1">
      <c r="A39" s="12">
        <v>36</v>
      </c>
      <c r="B39" s="13">
        <v>20161020</v>
      </c>
      <c r="C39" s="19" t="s">
        <v>38</v>
      </c>
      <c r="D39" s="13"/>
      <c r="E39" s="16">
        <f t="shared" si="4"/>
        <v>60.5</v>
      </c>
      <c r="F39" s="16">
        <f t="shared" si="5"/>
        <v>36.3</v>
      </c>
      <c r="G39" s="16">
        <v>87.7</v>
      </c>
      <c r="H39" s="16">
        <f t="shared" si="6"/>
        <v>35.080000000000005</v>
      </c>
      <c r="I39" s="16">
        <f t="shared" si="7"/>
        <v>71.38</v>
      </c>
      <c r="J39" s="17" t="s">
        <v>95</v>
      </c>
      <c r="K39" s="17" t="s">
        <v>4</v>
      </c>
      <c r="L39" s="12"/>
    </row>
    <row r="40" spans="1:12" s="11" customFormat="1" ht="24.75" customHeight="1">
      <c r="A40" s="12">
        <v>37</v>
      </c>
      <c r="B40" s="13">
        <v>20161022</v>
      </c>
      <c r="C40" s="19" t="s">
        <v>32</v>
      </c>
      <c r="D40" s="13">
        <v>10</v>
      </c>
      <c r="E40" s="16">
        <f t="shared" si="4"/>
        <v>64.5</v>
      </c>
      <c r="F40" s="16">
        <f t="shared" si="5"/>
        <v>38.699999999999996</v>
      </c>
      <c r="G40" s="16">
        <v>81.1</v>
      </c>
      <c r="H40" s="16">
        <f t="shared" si="6"/>
        <v>32.44</v>
      </c>
      <c r="I40" s="16">
        <f t="shared" si="7"/>
        <v>71.13999999999999</v>
      </c>
      <c r="J40" s="17" t="s">
        <v>96</v>
      </c>
      <c r="K40" s="17" t="s">
        <v>4</v>
      </c>
      <c r="L40" s="12"/>
    </row>
    <row r="41" spans="1:12" s="11" customFormat="1" ht="24.75" customHeight="1">
      <c r="A41" s="12">
        <v>38</v>
      </c>
      <c r="B41" s="13">
        <v>20161044</v>
      </c>
      <c r="C41" s="19" t="s">
        <v>31</v>
      </c>
      <c r="D41" s="13">
        <v>10</v>
      </c>
      <c r="E41" s="16">
        <f t="shared" si="4"/>
        <v>65</v>
      </c>
      <c r="F41" s="16">
        <f t="shared" si="5"/>
        <v>39</v>
      </c>
      <c r="G41" s="16">
        <v>77.9</v>
      </c>
      <c r="H41" s="16">
        <f t="shared" si="6"/>
        <v>31.160000000000004</v>
      </c>
      <c r="I41" s="16">
        <f t="shared" si="7"/>
        <v>70.16</v>
      </c>
      <c r="J41" s="17" t="s">
        <v>97</v>
      </c>
      <c r="K41" s="17" t="s">
        <v>4</v>
      </c>
      <c r="L41" s="12"/>
    </row>
    <row r="42" spans="1:12" s="11" customFormat="1" ht="24.75" customHeight="1">
      <c r="A42" s="12">
        <v>39</v>
      </c>
      <c r="B42" s="13">
        <v>20161027</v>
      </c>
      <c r="C42" s="19" t="s">
        <v>34</v>
      </c>
      <c r="D42" s="13">
        <v>10</v>
      </c>
      <c r="E42" s="16">
        <f t="shared" si="4"/>
        <v>62.5</v>
      </c>
      <c r="F42" s="16">
        <f t="shared" si="5"/>
        <v>37.5</v>
      </c>
      <c r="G42" s="16">
        <v>80</v>
      </c>
      <c r="H42" s="16">
        <f t="shared" si="6"/>
        <v>32</v>
      </c>
      <c r="I42" s="16">
        <f t="shared" si="7"/>
        <v>69.5</v>
      </c>
      <c r="J42" s="17" t="s">
        <v>98</v>
      </c>
      <c r="K42" s="17" t="s">
        <v>4</v>
      </c>
      <c r="L42" s="12"/>
    </row>
    <row r="43" spans="1:12" s="11" customFormat="1" ht="24.75" customHeight="1">
      <c r="A43" s="12">
        <v>40</v>
      </c>
      <c r="B43" s="13">
        <v>20161043</v>
      </c>
      <c r="C43" s="19" t="s">
        <v>39</v>
      </c>
      <c r="D43" s="13">
        <v>10</v>
      </c>
      <c r="E43" s="16">
        <f t="shared" si="4"/>
        <v>60</v>
      </c>
      <c r="F43" s="16">
        <f t="shared" si="5"/>
        <v>36</v>
      </c>
      <c r="G43" s="16">
        <v>83.7</v>
      </c>
      <c r="H43" s="16">
        <f t="shared" si="6"/>
        <v>33.480000000000004</v>
      </c>
      <c r="I43" s="16">
        <f t="shared" si="7"/>
        <v>69.48</v>
      </c>
      <c r="J43" s="17" t="s">
        <v>99</v>
      </c>
      <c r="K43" s="17" t="s">
        <v>4</v>
      </c>
      <c r="L43" s="12"/>
    </row>
    <row r="44" spans="1:12" s="11" customFormat="1" ht="24.75" customHeight="1">
      <c r="A44" s="12">
        <v>41</v>
      </c>
      <c r="B44" s="13">
        <v>20161028</v>
      </c>
      <c r="C44" s="19" t="s">
        <v>40</v>
      </c>
      <c r="D44" s="13">
        <v>10</v>
      </c>
      <c r="E44" s="16">
        <f t="shared" si="4"/>
        <v>57</v>
      </c>
      <c r="F44" s="16">
        <f t="shared" si="5"/>
        <v>34.199999999999996</v>
      </c>
      <c r="G44" s="16">
        <v>80.6</v>
      </c>
      <c r="H44" s="16">
        <f t="shared" si="6"/>
        <v>32.24</v>
      </c>
      <c r="I44" s="16">
        <f t="shared" si="7"/>
        <v>66.44</v>
      </c>
      <c r="J44" s="17" t="s">
        <v>100</v>
      </c>
      <c r="K44" s="17" t="s">
        <v>4</v>
      </c>
      <c r="L44" s="12"/>
    </row>
    <row r="45" spans="1:12" s="11" customFormat="1" ht="24.75" customHeight="1">
      <c r="A45" s="12">
        <v>42</v>
      </c>
      <c r="B45" s="13">
        <v>20161051</v>
      </c>
      <c r="C45" s="19" t="s">
        <v>44</v>
      </c>
      <c r="D45" s="13">
        <v>10</v>
      </c>
      <c r="E45" s="16">
        <f t="shared" si="4"/>
        <v>50</v>
      </c>
      <c r="F45" s="16">
        <f t="shared" si="5"/>
        <v>30</v>
      </c>
      <c r="G45" s="16">
        <v>89.6</v>
      </c>
      <c r="H45" s="16">
        <f t="shared" si="6"/>
        <v>35.839999999999996</v>
      </c>
      <c r="I45" s="16">
        <f t="shared" si="7"/>
        <v>65.84</v>
      </c>
      <c r="J45" s="17" t="s">
        <v>101</v>
      </c>
      <c r="K45" s="17" t="s">
        <v>4</v>
      </c>
      <c r="L45" s="12"/>
    </row>
    <row r="46" spans="1:12" s="11" customFormat="1" ht="24.75" customHeight="1">
      <c r="A46" s="12">
        <v>43</v>
      </c>
      <c r="B46" s="13">
        <v>20161036</v>
      </c>
      <c r="C46" s="19" t="s">
        <v>44</v>
      </c>
      <c r="D46" s="13">
        <v>10</v>
      </c>
      <c r="E46" s="16">
        <f t="shared" si="4"/>
        <v>50</v>
      </c>
      <c r="F46" s="16">
        <f t="shared" si="5"/>
        <v>30</v>
      </c>
      <c r="G46" s="16">
        <v>88.8</v>
      </c>
      <c r="H46" s="16">
        <f t="shared" si="6"/>
        <v>35.52</v>
      </c>
      <c r="I46" s="16">
        <f t="shared" si="7"/>
        <v>65.52000000000001</v>
      </c>
      <c r="J46" s="17" t="s">
        <v>102</v>
      </c>
      <c r="K46" s="17" t="s">
        <v>4</v>
      </c>
      <c r="L46" s="12"/>
    </row>
    <row r="47" spans="1:12" s="11" customFormat="1" ht="24.75" customHeight="1">
      <c r="A47" s="12">
        <v>44</v>
      </c>
      <c r="B47" s="13">
        <v>20161016</v>
      </c>
      <c r="C47" s="19" t="s">
        <v>25</v>
      </c>
      <c r="D47" s="13"/>
      <c r="E47" s="16">
        <f t="shared" si="4"/>
        <v>61</v>
      </c>
      <c r="F47" s="16">
        <f t="shared" si="5"/>
        <v>36.6</v>
      </c>
      <c r="G47" s="16">
        <v>71.3</v>
      </c>
      <c r="H47" s="16">
        <f t="shared" si="6"/>
        <v>28.52</v>
      </c>
      <c r="I47" s="16">
        <f t="shared" si="7"/>
        <v>65.12</v>
      </c>
      <c r="J47" s="17" t="s">
        <v>103</v>
      </c>
      <c r="K47" s="17" t="s">
        <v>104</v>
      </c>
      <c r="L47" s="12"/>
    </row>
    <row r="48" spans="1:12" s="11" customFormat="1" ht="24.75" customHeight="1">
      <c r="A48" s="12">
        <v>45</v>
      </c>
      <c r="B48" s="13">
        <v>20161056</v>
      </c>
      <c r="C48" s="19" t="s">
        <v>41</v>
      </c>
      <c r="D48" s="13">
        <v>10</v>
      </c>
      <c r="E48" s="16">
        <f t="shared" si="4"/>
        <v>54.5</v>
      </c>
      <c r="F48" s="16">
        <f t="shared" si="5"/>
        <v>32.699999999999996</v>
      </c>
      <c r="G48" s="16">
        <v>80.2</v>
      </c>
      <c r="H48" s="16">
        <f t="shared" si="6"/>
        <v>32.080000000000005</v>
      </c>
      <c r="I48" s="16">
        <f t="shared" si="7"/>
        <v>64.78</v>
      </c>
      <c r="J48" s="17" t="s">
        <v>105</v>
      </c>
      <c r="K48" s="17" t="s">
        <v>104</v>
      </c>
      <c r="L48" s="12"/>
    </row>
    <row r="49" spans="1:12" s="11" customFormat="1" ht="24.75" customHeight="1">
      <c r="A49" s="12">
        <v>46</v>
      </c>
      <c r="B49" s="13">
        <v>20161012</v>
      </c>
      <c r="C49" s="19" t="s">
        <v>42</v>
      </c>
      <c r="D49" s="13">
        <v>10</v>
      </c>
      <c r="E49" s="16">
        <f t="shared" si="4"/>
        <v>54</v>
      </c>
      <c r="F49" s="16">
        <f t="shared" si="5"/>
        <v>32.4</v>
      </c>
      <c r="G49" s="16">
        <v>78.2</v>
      </c>
      <c r="H49" s="16">
        <f t="shared" si="6"/>
        <v>31.28</v>
      </c>
      <c r="I49" s="16">
        <f t="shared" si="7"/>
        <v>63.68</v>
      </c>
      <c r="J49" s="17" t="s">
        <v>106</v>
      </c>
      <c r="K49" s="17" t="s">
        <v>104</v>
      </c>
      <c r="L49" s="12"/>
    </row>
    <row r="50" spans="1:12" s="11" customFormat="1" ht="24.75" customHeight="1">
      <c r="A50" s="12">
        <v>47</v>
      </c>
      <c r="B50" s="13">
        <v>20161024</v>
      </c>
      <c r="C50" s="19" t="s">
        <v>43</v>
      </c>
      <c r="D50" s="13">
        <v>10</v>
      </c>
      <c r="E50" s="16">
        <f t="shared" si="4"/>
        <v>53.5</v>
      </c>
      <c r="F50" s="16">
        <f t="shared" si="5"/>
        <v>32.1</v>
      </c>
      <c r="G50" s="16">
        <v>78.4</v>
      </c>
      <c r="H50" s="16">
        <f t="shared" si="6"/>
        <v>31.360000000000003</v>
      </c>
      <c r="I50" s="16">
        <f t="shared" si="7"/>
        <v>63.46000000000001</v>
      </c>
      <c r="J50" s="17" t="s">
        <v>107</v>
      </c>
      <c r="K50" s="17" t="s">
        <v>104</v>
      </c>
      <c r="L50" s="12"/>
    </row>
    <row r="51" spans="1:12" s="11" customFormat="1" ht="24.75" customHeight="1">
      <c r="A51" s="12">
        <v>48</v>
      </c>
      <c r="B51" s="13">
        <v>20161057</v>
      </c>
      <c r="C51" s="19" t="s">
        <v>45</v>
      </c>
      <c r="D51" s="13">
        <v>10</v>
      </c>
      <c r="E51" s="16">
        <f t="shared" si="4"/>
        <v>48.5</v>
      </c>
      <c r="F51" s="16">
        <f t="shared" si="5"/>
        <v>29.099999999999998</v>
      </c>
      <c r="G51" s="16">
        <v>81.3</v>
      </c>
      <c r="H51" s="16">
        <f t="shared" si="6"/>
        <v>32.52</v>
      </c>
      <c r="I51" s="16">
        <f t="shared" si="7"/>
        <v>61.620000000000005</v>
      </c>
      <c r="J51" s="17" t="s">
        <v>108</v>
      </c>
      <c r="K51" s="17" t="s">
        <v>104</v>
      </c>
      <c r="L51" s="12"/>
    </row>
    <row r="52" spans="1:12" s="11" customFormat="1" ht="24.75" customHeight="1">
      <c r="A52" s="12">
        <v>49</v>
      </c>
      <c r="B52" s="13">
        <v>20161065</v>
      </c>
      <c r="C52" s="19" t="s">
        <v>48</v>
      </c>
      <c r="D52" s="13">
        <v>10</v>
      </c>
      <c r="E52" s="16">
        <f t="shared" si="4"/>
        <v>45</v>
      </c>
      <c r="F52" s="16">
        <f t="shared" si="5"/>
        <v>27</v>
      </c>
      <c r="G52" s="16">
        <v>83.1</v>
      </c>
      <c r="H52" s="16">
        <f t="shared" si="6"/>
        <v>33.24</v>
      </c>
      <c r="I52" s="16">
        <f t="shared" si="7"/>
        <v>60.24</v>
      </c>
      <c r="J52" s="17" t="s">
        <v>109</v>
      </c>
      <c r="K52" s="17" t="s">
        <v>104</v>
      </c>
      <c r="L52" s="12"/>
    </row>
    <row r="53" spans="1:12" s="11" customFormat="1" ht="24.75" customHeight="1">
      <c r="A53" s="12">
        <v>50</v>
      </c>
      <c r="B53" s="13">
        <v>20161032</v>
      </c>
      <c r="C53" s="19" t="s">
        <v>46</v>
      </c>
      <c r="D53" s="13">
        <v>10</v>
      </c>
      <c r="E53" s="16">
        <f t="shared" si="4"/>
        <v>47</v>
      </c>
      <c r="F53" s="16">
        <f t="shared" si="5"/>
        <v>28.2</v>
      </c>
      <c r="G53" s="16">
        <v>77.6</v>
      </c>
      <c r="H53" s="16">
        <f t="shared" si="6"/>
        <v>31.04</v>
      </c>
      <c r="I53" s="16">
        <f t="shared" si="7"/>
        <v>59.239999999999995</v>
      </c>
      <c r="J53" s="17" t="s">
        <v>110</v>
      </c>
      <c r="K53" s="17" t="s">
        <v>104</v>
      </c>
      <c r="L53" s="12"/>
    </row>
    <row r="54" spans="1:12" s="11" customFormat="1" ht="24.75" customHeight="1">
      <c r="A54" s="12">
        <v>51</v>
      </c>
      <c r="B54" s="13">
        <v>20161058</v>
      </c>
      <c r="C54" s="19" t="s">
        <v>49</v>
      </c>
      <c r="D54" s="13">
        <v>10</v>
      </c>
      <c r="E54" s="16">
        <f t="shared" si="4"/>
        <v>43.5</v>
      </c>
      <c r="F54" s="16">
        <f t="shared" si="5"/>
        <v>26.099999999999998</v>
      </c>
      <c r="G54" s="16">
        <v>80.9</v>
      </c>
      <c r="H54" s="16">
        <f t="shared" si="6"/>
        <v>32.36000000000001</v>
      </c>
      <c r="I54" s="16">
        <f t="shared" si="7"/>
        <v>58.46000000000001</v>
      </c>
      <c r="J54" s="17" t="s">
        <v>111</v>
      </c>
      <c r="K54" s="17" t="s">
        <v>104</v>
      </c>
      <c r="L54" s="12"/>
    </row>
    <row r="55" spans="1:12" s="11" customFormat="1" ht="24.75" customHeight="1">
      <c r="A55" s="12">
        <v>52</v>
      </c>
      <c r="B55" s="13">
        <v>20161055</v>
      </c>
      <c r="C55" s="19" t="s">
        <v>47</v>
      </c>
      <c r="D55" s="13">
        <v>10</v>
      </c>
      <c r="E55" s="16">
        <f t="shared" si="4"/>
        <v>46.5</v>
      </c>
      <c r="F55" s="16">
        <f t="shared" si="5"/>
        <v>27.9</v>
      </c>
      <c r="G55" s="16">
        <v>76</v>
      </c>
      <c r="H55" s="16">
        <f t="shared" si="6"/>
        <v>30.400000000000002</v>
      </c>
      <c r="I55" s="16">
        <f t="shared" si="7"/>
        <v>58.3</v>
      </c>
      <c r="J55" s="17" t="s">
        <v>112</v>
      </c>
      <c r="K55" s="17" t="s">
        <v>104</v>
      </c>
      <c r="L55" s="12"/>
    </row>
    <row r="56" spans="1:12" s="11" customFormat="1" ht="24.75" customHeight="1">
      <c r="A56" s="12">
        <v>53</v>
      </c>
      <c r="B56" s="13">
        <v>20161046</v>
      </c>
      <c r="C56" s="19" t="s">
        <v>50</v>
      </c>
      <c r="D56" s="13">
        <v>10</v>
      </c>
      <c r="E56" s="16">
        <f t="shared" si="4"/>
        <v>38</v>
      </c>
      <c r="F56" s="16">
        <f t="shared" si="5"/>
        <v>22.8</v>
      </c>
      <c r="G56" s="16">
        <v>87.2</v>
      </c>
      <c r="H56" s="16">
        <f t="shared" si="6"/>
        <v>34.88</v>
      </c>
      <c r="I56" s="16">
        <f t="shared" si="7"/>
        <v>57.68000000000001</v>
      </c>
      <c r="J56" s="17" t="s">
        <v>113</v>
      </c>
      <c r="K56" s="17" t="s">
        <v>104</v>
      </c>
      <c r="L56" s="12"/>
    </row>
    <row r="57" spans="1:12" s="11" customFormat="1" ht="24.75" customHeight="1">
      <c r="A57" s="12">
        <v>54</v>
      </c>
      <c r="B57" s="13">
        <v>20161031</v>
      </c>
      <c r="C57" s="19" t="s">
        <v>21</v>
      </c>
      <c r="D57" s="13">
        <v>10</v>
      </c>
      <c r="E57" s="16">
        <f t="shared" si="4"/>
        <v>75</v>
      </c>
      <c r="F57" s="16">
        <f t="shared" si="5"/>
        <v>45</v>
      </c>
      <c r="G57" s="16"/>
      <c r="H57" s="16"/>
      <c r="I57" s="16" t="s">
        <v>51</v>
      </c>
      <c r="J57" s="17"/>
      <c r="K57" s="17" t="s">
        <v>104</v>
      </c>
      <c r="L57" s="12"/>
    </row>
    <row r="58" spans="1:12" s="11" customFormat="1" ht="24.75" customHeight="1">
      <c r="A58" s="12">
        <v>55</v>
      </c>
      <c r="B58" s="13">
        <v>20161040</v>
      </c>
      <c r="C58" s="19" t="s">
        <v>37</v>
      </c>
      <c r="D58" s="13">
        <v>10</v>
      </c>
      <c r="E58" s="16">
        <f t="shared" si="4"/>
        <v>60.5</v>
      </c>
      <c r="F58" s="16">
        <f t="shared" si="5"/>
        <v>36.3</v>
      </c>
      <c r="G58" s="16"/>
      <c r="H58" s="16"/>
      <c r="I58" s="16" t="s">
        <v>51</v>
      </c>
      <c r="J58" s="17"/>
      <c r="K58" s="17" t="s">
        <v>104</v>
      </c>
      <c r="L58" s="12"/>
    </row>
    <row r="59" spans="1:12" s="11" customFormat="1" ht="24.75" customHeight="1">
      <c r="A59" s="12">
        <v>56</v>
      </c>
      <c r="B59" s="13">
        <v>20161052</v>
      </c>
      <c r="C59" s="19" t="s">
        <v>15</v>
      </c>
      <c r="D59" s="13"/>
      <c r="E59" s="16">
        <f t="shared" si="4"/>
        <v>69.5</v>
      </c>
      <c r="F59" s="16">
        <f t="shared" si="5"/>
        <v>41.699999999999996</v>
      </c>
      <c r="G59" s="16"/>
      <c r="H59" s="16"/>
      <c r="I59" s="16" t="s">
        <v>51</v>
      </c>
      <c r="J59" s="17"/>
      <c r="K59" s="17" t="s">
        <v>104</v>
      </c>
      <c r="L59" s="12"/>
    </row>
  </sheetData>
  <sheetProtection/>
  <mergeCells count="1">
    <mergeCell ref="A1:L1"/>
  </mergeCells>
  <printOptions/>
  <pageMargins left="0.75" right="0.35" top="0.39" bottom="0.5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I5" sqref="I5:I6"/>
    </sheetView>
  </sheetViews>
  <sheetFormatPr defaultColWidth="9.00390625" defaultRowHeight="14.25"/>
  <cols>
    <col min="1" max="1" width="7.00390625" style="0" customWidth="1"/>
    <col min="2" max="2" width="11.125" style="0" customWidth="1"/>
    <col min="3" max="3" width="11.00390625" style="0" customWidth="1"/>
    <col min="4" max="4" width="9.625" style="0" customWidth="1"/>
    <col min="5" max="5" width="8.75390625" style="0" customWidth="1"/>
    <col min="6" max="7" width="9.50390625" style="0" customWidth="1"/>
    <col min="8" max="8" width="14.125" style="0" customWidth="1"/>
    <col min="9" max="9" width="13.50390625" style="0" customWidth="1"/>
    <col min="10" max="10" width="15.875" style="0" customWidth="1"/>
  </cols>
  <sheetData>
    <row r="1" spans="1:10" ht="35.25" customHeight="1">
      <c r="A1" s="21" t="s">
        <v>122</v>
      </c>
      <c r="B1" s="21"/>
      <c r="C1" s="21"/>
      <c r="D1" s="21"/>
      <c r="E1" s="21"/>
      <c r="F1" s="21"/>
      <c r="G1" s="21"/>
      <c r="H1" s="21"/>
      <c r="I1" s="21"/>
      <c r="J1" s="21"/>
    </row>
    <row r="3" spans="1:10" ht="34.5" customHeight="1">
      <c r="A3" s="1" t="s">
        <v>0</v>
      </c>
      <c r="B3" s="2" t="s">
        <v>1</v>
      </c>
      <c r="C3" s="2" t="s">
        <v>114</v>
      </c>
      <c r="D3" s="2" t="s">
        <v>115</v>
      </c>
      <c r="E3" s="2" t="s">
        <v>116</v>
      </c>
      <c r="F3" s="2" t="s">
        <v>117</v>
      </c>
      <c r="G3" s="2" t="s">
        <v>58</v>
      </c>
      <c r="H3" s="2" t="s">
        <v>59</v>
      </c>
      <c r="I3" s="6" t="s">
        <v>118</v>
      </c>
      <c r="J3" s="1" t="s">
        <v>2</v>
      </c>
    </row>
    <row r="4" spans="1:10" ht="34.5" customHeight="1">
      <c r="A4" s="3">
        <v>1</v>
      </c>
      <c r="B4" s="4">
        <v>20162002</v>
      </c>
      <c r="C4" s="18" t="s">
        <v>6</v>
      </c>
      <c r="D4" s="7">
        <f>C4*0.6</f>
        <v>41.07599999999999</v>
      </c>
      <c r="E4" s="7">
        <v>77.2</v>
      </c>
      <c r="F4" s="7">
        <f>E4*0.4</f>
        <v>30.880000000000003</v>
      </c>
      <c r="G4" s="7">
        <f>D4+F4</f>
        <v>71.95599999999999</v>
      </c>
      <c r="H4" s="8">
        <v>1</v>
      </c>
      <c r="I4" s="9" t="s">
        <v>4</v>
      </c>
      <c r="J4" s="10"/>
    </row>
    <row r="5" spans="1:10" ht="34.5" customHeight="1">
      <c r="A5" s="3">
        <v>2</v>
      </c>
      <c r="B5" s="4">
        <v>20162001</v>
      </c>
      <c r="C5" s="18" t="s">
        <v>3</v>
      </c>
      <c r="D5" s="7">
        <f>C5*0.6</f>
        <v>50.448</v>
      </c>
      <c r="E5" s="9"/>
      <c r="F5" s="7"/>
      <c r="G5" s="9" t="s">
        <v>51</v>
      </c>
      <c r="H5" s="8"/>
      <c r="I5" s="9" t="s">
        <v>123</v>
      </c>
      <c r="J5" s="10"/>
    </row>
    <row r="6" spans="1:10" ht="34.5" customHeight="1">
      <c r="A6" s="3">
        <v>3</v>
      </c>
      <c r="B6" s="4">
        <v>20162003</v>
      </c>
      <c r="C6" s="18" t="s">
        <v>5</v>
      </c>
      <c r="D6" s="7">
        <f>C6*0.6</f>
        <v>49.224000000000004</v>
      </c>
      <c r="E6" s="9"/>
      <c r="F6" s="7"/>
      <c r="G6" s="9" t="s">
        <v>51</v>
      </c>
      <c r="H6" s="8"/>
      <c r="I6" s="9" t="s">
        <v>123</v>
      </c>
      <c r="J6" s="10"/>
    </row>
    <row r="7" spans="1:10" ht="14.25">
      <c r="A7" s="5"/>
      <c r="B7" s="5"/>
      <c r="C7" s="5"/>
      <c r="D7" s="5"/>
      <c r="E7" s="5"/>
      <c r="F7" s="5"/>
      <c r="G7" s="5"/>
      <c r="H7" s="5"/>
      <c r="I7" s="5"/>
      <c r="J7" s="5"/>
    </row>
  </sheetData>
  <sheetProtection/>
  <mergeCells count="1">
    <mergeCell ref="A1:J1"/>
  </mergeCells>
  <printOptions/>
  <pageMargins left="0.94" right="0.35" top="0.59" bottom="0.7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王甜清</cp:lastModifiedBy>
  <cp:lastPrinted>2016-09-05T02:18:34Z</cp:lastPrinted>
  <dcterms:created xsi:type="dcterms:W3CDTF">2016-08-10T14:09:41Z</dcterms:created>
  <dcterms:modified xsi:type="dcterms:W3CDTF">2016-09-05T02:30:09Z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