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385" windowHeight="8460"/>
  </bookViews>
  <sheets>
    <sheet name="Sheet1" sheetId="1" r:id="rId1"/>
  </sheets>
  <definedNames>
    <definedName name="_xlnm._FilterDatabase" localSheetId="0" hidden="1">Sheet1!$A$2:$P$56</definedName>
    <definedName name="_xlnm.Print_Titles" localSheetId="0">Sheet1!$1:$2</definedName>
  </definedNames>
  <calcPr calcId="124519"/>
</workbook>
</file>

<file path=xl/calcChain.xml><?xml version="1.0" encoding="utf-8"?>
<calcChain xmlns="http://schemas.openxmlformats.org/spreadsheetml/2006/main">
  <c r="J4" i="1"/>
  <c r="L4"/>
  <c r="L5"/>
  <c r="L3"/>
  <c r="L7"/>
  <c r="L6"/>
  <c r="L8"/>
  <c r="L9"/>
  <c r="L10"/>
  <c r="L11"/>
  <c r="L12"/>
  <c r="L13"/>
  <c r="L15"/>
  <c r="L14"/>
  <c r="L16"/>
  <c r="L17"/>
  <c r="L18"/>
  <c r="L19"/>
  <c r="L20"/>
  <c r="L21"/>
  <c r="L22"/>
  <c r="L23"/>
  <c r="L26"/>
  <c r="L27"/>
  <c r="L29"/>
  <c r="L28"/>
  <c r="L25"/>
  <c r="L24"/>
  <c r="L30"/>
  <c r="L31"/>
  <c r="L32"/>
  <c r="L34"/>
  <c r="L33"/>
  <c r="L39"/>
  <c r="L37"/>
  <c r="L35"/>
  <c r="L38"/>
  <c r="L36"/>
  <c r="L40"/>
  <c r="L41"/>
  <c r="L42"/>
  <c r="L44"/>
  <c r="L43"/>
  <c r="L45"/>
  <c r="L47"/>
  <c r="L48"/>
  <c r="L46"/>
  <c r="L50"/>
  <c r="L49"/>
  <c r="L51"/>
  <c r="L52"/>
  <c r="L53"/>
  <c r="L55"/>
  <c r="L54"/>
  <c r="L56"/>
  <c r="J5"/>
  <c r="J3"/>
  <c r="J7"/>
  <c r="J6"/>
  <c r="J8"/>
  <c r="J9"/>
  <c r="J10"/>
  <c r="J11"/>
  <c r="J12"/>
  <c r="J13"/>
  <c r="J15"/>
  <c r="J14"/>
  <c r="J16"/>
  <c r="J17"/>
  <c r="J18"/>
  <c r="J19"/>
  <c r="J20"/>
  <c r="J21"/>
  <c r="J22"/>
  <c r="J23"/>
  <c r="J26"/>
  <c r="J27"/>
  <c r="J29"/>
  <c r="J28"/>
  <c r="J25"/>
  <c r="J24"/>
  <c r="J30"/>
  <c r="J31"/>
  <c r="J32"/>
  <c r="J34"/>
  <c r="J33"/>
  <c r="J39"/>
  <c r="J37"/>
  <c r="J35"/>
  <c r="J38"/>
  <c r="J36"/>
  <c r="J40"/>
  <c r="J41"/>
  <c r="J42"/>
  <c r="J44"/>
  <c r="J43"/>
  <c r="J45"/>
  <c r="J47"/>
  <c r="J48"/>
  <c r="J46"/>
  <c r="J50"/>
  <c r="J49"/>
  <c r="J51"/>
  <c r="J52"/>
  <c r="J53"/>
  <c r="J55"/>
  <c r="J54"/>
  <c r="J56"/>
  <c r="M52" l="1"/>
  <c r="M46"/>
  <c r="M40"/>
  <c r="M37"/>
  <c r="M32"/>
  <c r="M20"/>
  <c r="M16"/>
  <c r="M12"/>
  <c r="M36"/>
  <c r="M39"/>
  <c r="M31"/>
  <c r="M23"/>
  <c r="M19"/>
  <c r="M11"/>
  <c r="M6"/>
  <c r="M51"/>
  <c r="M48"/>
  <c r="M28"/>
  <c r="M8"/>
  <c r="M14"/>
  <c r="M53"/>
  <c r="M41"/>
  <c r="M35"/>
  <c r="M34"/>
  <c r="M24"/>
  <c r="M27"/>
  <c r="M21"/>
  <c r="M54"/>
  <c r="M56"/>
  <c r="M50"/>
  <c r="M45"/>
  <c r="M44"/>
  <c r="M43"/>
  <c r="M55"/>
  <c r="M49"/>
  <c r="M47"/>
  <c r="M42"/>
  <c r="M38"/>
  <c r="M33"/>
  <c r="M30"/>
  <c r="M29"/>
  <c r="M22"/>
  <c r="M18"/>
  <c r="M15"/>
  <c r="M10"/>
  <c r="M4"/>
  <c r="M25"/>
  <c r="M26"/>
  <c r="M17"/>
  <c r="M13"/>
  <c r="M9"/>
  <c r="M5"/>
  <c r="M3"/>
  <c r="M7"/>
</calcChain>
</file>

<file path=xl/sharedStrings.xml><?xml version="1.0" encoding="utf-8"?>
<sst xmlns="http://schemas.openxmlformats.org/spreadsheetml/2006/main" count="372" uniqueCount="188">
  <si>
    <t>6120307010416</t>
  </si>
  <si>
    <t>6120307010430</t>
  </si>
  <si>
    <t>6120307010828</t>
  </si>
  <si>
    <t>6120307011014</t>
  </si>
  <si>
    <t>6120307011008</t>
  </si>
  <si>
    <t>6120307011216</t>
  </si>
  <si>
    <t>6120307011303</t>
  </si>
  <si>
    <t>6120307011623</t>
  </si>
  <si>
    <t>6120307011907</t>
  </si>
  <si>
    <t>序号</t>
  </si>
  <si>
    <t>姓名</t>
  </si>
  <si>
    <t>准考证号</t>
  </si>
  <si>
    <t>报考单位</t>
  </si>
  <si>
    <t>报考职位</t>
  </si>
  <si>
    <t>职位编码</t>
  </si>
  <si>
    <t>笔试成绩</t>
  </si>
  <si>
    <t>政策性加分</t>
  </si>
  <si>
    <t>笔试总成绩</t>
  </si>
  <si>
    <t>面试成绩折合（40%)</t>
  </si>
  <si>
    <t>总成绩</t>
  </si>
  <si>
    <t>总成绩排名</t>
  </si>
  <si>
    <t xml:space="preserve"> 是否体检入闱</t>
  </si>
  <si>
    <t>备注</t>
  </si>
  <si>
    <t>旺苍职业中学</t>
  </si>
  <si>
    <t>高中英语教师</t>
  </si>
  <si>
    <t>162034</t>
  </si>
  <si>
    <t/>
  </si>
  <si>
    <t>6120307010126</t>
  </si>
  <si>
    <t>6120307010117</t>
  </si>
  <si>
    <t>刘重琳</t>
  </si>
  <si>
    <t>6120307010211</t>
  </si>
  <si>
    <t>旺苍县东城中学</t>
  </si>
  <si>
    <t>高中语文教师</t>
  </si>
  <si>
    <t>162035</t>
  </si>
  <si>
    <t>冯小芳</t>
  </si>
  <si>
    <t>6120307010206</t>
  </si>
  <si>
    <t>6120307010212</t>
  </si>
  <si>
    <t>6120307010218</t>
  </si>
  <si>
    <t>高攀</t>
  </si>
  <si>
    <t>6120307010320</t>
  </si>
  <si>
    <t>高中数学教师</t>
  </si>
  <si>
    <t>162036</t>
  </si>
  <si>
    <t>全蔚</t>
  </si>
  <si>
    <t>6120307010325</t>
  </si>
  <si>
    <t>6120307010420</t>
  </si>
  <si>
    <t>6120307010321</t>
  </si>
  <si>
    <t>6120307010419</t>
  </si>
  <si>
    <t>高中政治教师</t>
  </si>
  <si>
    <t>162037</t>
  </si>
  <si>
    <t>罗尧</t>
  </si>
  <si>
    <t>6120307010426</t>
  </si>
  <si>
    <t>6120307010501</t>
  </si>
  <si>
    <t>何晓芳</t>
  </si>
  <si>
    <t>6120307010603</t>
  </si>
  <si>
    <t>高中化学教师</t>
  </si>
  <si>
    <t>162038</t>
  </si>
  <si>
    <t>6120307010526</t>
  </si>
  <si>
    <t>6120307010518</t>
  </si>
  <si>
    <t>6120307010626</t>
  </si>
  <si>
    <t>四川省旺苍中学</t>
  </si>
  <si>
    <t>162039</t>
  </si>
  <si>
    <t>6120307010802</t>
  </si>
  <si>
    <t>6120307010721</t>
  </si>
  <si>
    <t>6120307010710</t>
  </si>
  <si>
    <t>6120307010712</t>
  </si>
  <si>
    <t>潘媛媛</t>
  </si>
  <si>
    <t>6120307010728</t>
  </si>
  <si>
    <t>张立</t>
  </si>
  <si>
    <t>6120307010822</t>
  </si>
  <si>
    <t>高中生物教师</t>
  </si>
  <si>
    <t>162040</t>
  </si>
  <si>
    <t>6120307010904</t>
  </si>
  <si>
    <t>刘凌臣</t>
  </si>
  <si>
    <t>6120307010911</t>
  </si>
  <si>
    <t>高中地理教师</t>
  </si>
  <si>
    <t>162041</t>
  </si>
  <si>
    <t>饶青维</t>
  </si>
  <si>
    <t>6120307010930</t>
  </si>
  <si>
    <t>6120307010910</t>
  </si>
  <si>
    <t>6120307010917</t>
  </si>
  <si>
    <t>6120307010915</t>
  </si>
  <si>
    <t>6120307010908</t>
  </si>
  <si>
    <t>6120307010907</t>
  </si>
  <si>
    <t>高中物理教师</t>
  </si>
  <si>
    <t>162042</t>
  </si>
  <si>
    <t>叶姗</t>
  </si>
  <si>
    <t>6120307011016</t>
  </si>
  <si>
    <t>6120307011029</t>
  </si>
  <si>
    <t>高中计算机教师</t>
  </si>
  <si>
    <t>162043</t>
  </si>
  <si>
    <t>樊愉</t>
  </si>
  <si>
    <t>6120307011026</t>
  </si>
  <si>
    <t>旺苍县特殊教育学校</t>
  </si>
  <si>
    <t>特殊教育美术教师</t>
  </si>
  <si>
    <t>162044</t>
  </si>
  <si>
    <t>毛路军</t>
  </si>
  <si>
    <t>6120307011212</t>
  </si>
  <si>
    <t>6120307011108</t>
  </si>
  <si>
    <t>6120307011314</t>
  </si>
  <si>
    <t>特殊教育计算机教师</t>
  </si>
  <si>
    <t>162045</t>
  </si>
  <si>
    <t>朱玲</t>
  </si>
  <si>
    <t>6120307011310</t>
  </si>
  <si>
    <t>王彩霞</t>
  </si>
  <si>
    <t>6120307011530</t>
  </si>
  <si>
    <t>旺苍县国华镇中心小学校</t>
  </si>
  <si>
    <t>小学语文教师</t>
  </si>
  <si>
    <t>162046</t>
  </si>
  <si>
    <t>6120307011415</t>
  </si>
  <si>
    <t>旺苍县大德乡中心小学校</t>
  </si>
  <si>
    <t>小学音乐教师</t>
  </si>
  <si>
    <t>162047</t>
  </si>
  <si>
    <t>6120307012012</t>
  </si>
  <si>
    <t>郭婷</t>
  </si>
  <si>
    <t>6120307011916</t>
  </si>
  <si>
    <t>赵洪</t>
  </si>
  <si>
    <t>6120307010112</t>
  </si>
  <si>
    <t>6120307010306</t>
  </si>
  <si>
    <t>6120307010225</t>
  </si>
  <si>
    <t>笔试总成绩折合（60%）</t>
    <phoneticPr fontId="1" type="noConversion"/>
  </si>
  <si>
    <t>面试成绩</t>
    <phoneticPr fontId="7" type="noConversion"/>
  </si>
  <si>
    <t>80.2</t>
    <phoneticPr fontId="7" type="noConversion"/>
  </si>
  <si>
    <t>体检入闱</t>
    <phoneticPr fontId="1" type="noConversion"/>
  </si>
  <si>
    <t>73.6</t>
    <phoneticPr fontId="7" type="noConversion"/>
  </si>
  <si>
    <t>71.2</t>
    <phoneticPr fontId="7" type="noConversion"/>
  </si>
  <si>
    <t>82.4</t>
    <phoneticPr fontId="7" type="noConversion"/>
  </si>
  <si>
    <t>体检入闱</t>
    <phoneticPr fontId="1" type="noConversion"/>
  </si>
  <si>
    <t>77</t>
    <phoneticPr fontId="7" type="noConversion"/>
  </si>
  <si>
    <t>体检入闱</t>
    <phoneticPr fontId="1" type="noConversion"/>
  </si>
  <si>
    <t>80</t>
    <phoneticPr fontId="7" type="noConversion"/>
  </si>
  <si>
    <t>79.3</t>
    <phoneticPr fontId="7" type="noConversion"/>
  </si>
  <si>
    <t>82.8</t>
    <phoneticPr fontId="7" type="noConversion"/>
  </si>
  <si>
    <t>79.6</t>
    <phoneticPr fontId="7" type="noConversion"/>
  </si>
  <si>
    <t>74.6</t>
    <phoneticPr fontId="7" type="noConversion"/>
  </si>
  <si>
    <t>83.2</t>
    <phoneticPr fontId="7" type="noConversion"/>
  </si>
  <si>
    <t>78.4</t>
    <phoneticPr fontId="7" type="noConversion"/>
  </si>
  <si>
    <t>77.4</t>
    <phoneticPr fontId="7" type="noConversion"/>
  </si>
  <si>
    <t>77</t>
    <phoneticPr fontId="7" type="noConversion"/>
  </si>
  <si>
    <t>75</t>
    <phoneticPr fontId="7" type="noConversion"/>
  </si>
  <si>
    <t>84.4</t>
    <phoneticPr fontId="7" type="noConversion"/>
  </si>
  <si>
    <t>75.6</t>
    <phoneticPr fontId="7" type="noConversion"/>
  </si>
  <si>
    <t>77</t>
    <phoneticPr fontId="7" type="noConversion"/>
  </si>
  <si>
    <t>79.4</t>
    <phoneticPr fontId="7" type="noConversion"/>
  </si>
  <si>
    <t>83.8</t>
    <phoneticPr fontId="7" type="noConversion"/>
  </si>
  <si>
    <t>80.2</t>
    <phoneticPr fontId="7" type="noConversion"/>
  </si>
  <si>
    <t>83.4</t>
    <phoneticPr fontId="7" type="noConversion"/>
  </si>
  <si>
    <t>体检入闱</t>
    <phoneticPr fontId="1" type="noConversion"/>
  </si>
  <si>
    <t>81.6</t>
    <phoneticPr fontId="7" type="noConversion"/>
  </si>
  <si>
    <t>75.2</t>
    <phoneticPr fontId="7" type="noConversion"/>
  </si>
  <si>
    <t>77.4</t>
    <phoneticPr fontId="7" type="noConversion"/>
  </si>
  <si>
    <t>77</t>
    <phoneticPr fontId="7" type="noConversion"/>
  </si>
  <si>
    <t>74.4</t>
    <phoneticPr fontId="7" type="noConversion"/>
  </si>
  <si>
    <t>81</t>
    <phoneticPr fontId="7" type="noConversion"/>
  </si>
  <si>
    <t>体检入闱</t>
    <phoneticPr fontId="1" type="noConversion"/>
  </si>
  <si>
    <t>76.6</t>
    <phoneticPr fontId="7" type="noConversion"/>
  </si>
  <si>
    <t>79</t>
    <phoneticPr fontId="7" type="noConversion"/>
  </si>
  <si>
    <t>81</t>
    <phoneticPr fontId="7" type="noConversion"/>
  </si>
  <si>
    <t>体检入闱</t>
    <phoneticPr fontId="1" type="noConversion"/>
  </si>
  <si>
    <t>77.4</t>
    <phoneticPr fontId="7" type="noConversion"/>
  </si>
  <si>
    <t>体检入闱</t>
    <phoneticPr fontId="1" type="noConversion"/>
  </si>
  <si>
    <t>84.2</t>
    <phoneticPr fontId="7" type="noConversion"/>
  </si>
  <si>
    <t>80</t>
    <phoneticPr fontId="7" type="noConversion"/>
  </si>
  <si>
    <t>80.2</t>
    <phoneticPr fontId="7" type="noConversion"/>
  </si>
  <si>
    <t>69</t>
    <phoneticPr fontId="7" type="noConversion"/>
  </si>
  <si>
    <t>80</t>
    <phoneticPr fontId="7" type="noConversion"/>
  </si>
  <si>
    <t>体检入闱</t>
    <phoneticPr fontId="1" type="noConversion"/>
  </si>
  <si>
    <t>79.2</t>
    <phoneticPr fontId="7" type="noConversion"/>
  </si>
  <si>
    <t>81.8</t>
    <phoneticPr fontId="7" type="noConversion"/>
  </si>
  <si>
    <t>84</t>
    <phoneticPr fontId="7" type="noConversion"/>
  </si>
  <si>
    <t>体检入闱</t>
    <phoneticPr fontId="1" type="noConversion"/>
  </si>
  <si>
    <t>83</t>
    <phoneticPr fontId="7" type="noConversion"/>
  </si>
  <si>
    <t>84</t>
    <phoneticPr fontId="7" type="noConversion"/>
  </si>
  <si>
    <t>体检入闱</t>
    <phoneticPr fontId="1" type="noConversion"/>
  </si>
  <si>
    <t>88.4</t>
    <phoneticPr fontId="7" type="noConversion"/>
  </si>
  <si>
    <t>82.6</t>
    <phoneticPr fontId="7" type="noConversion"/>
  </si>
  <si>
    <t>75.2</t>
    <phoneticPr fontId="7" type="noConversion"/>
  </si>
  <si>
    <t>78.6</t>
    <phoneticPr fontId="7" type="noConversion"/>
  </si>
  <si>
    <t>体检入闱</t>
    <phoneticPr fontId="1" type="noConversion"/>
  </si>
  <si>
    <t>69</t>
    <phoneticPr fontId="7" type="noConversion"/>
  </si>
  <si>
    <t>73.3</t>
    <phoneticPr fontId="7" type="noConversion"/>
  </si>
  <si>
    <t>体检入闱</t>
    <phoneticPr fontId="1" type="noConversion"/>
  </si>
  <si>
    <t>72.4</t>
    <phoneticPr fontId="7" type="noConversion"/>
  </si>
  <si>
    <t>71.6</t>
    <phoneticPr fontId="7" type="noConversion"/>
  </si>
  <si>
    <t>76.4</t>
    <phoneticPr fontId="7" type="noConversion"/>
  </si>
  <si>
    <t>体检入闱</t>
    <phoneticPr fontId="1" type="noConversion"/>
  </si>
  <si>
    <t>75.8</t>
    <phoneticPr fontId="7" type="noConversion"/>
  </si>
  <si>
    <t>72</t>
    <phoneticPr fontId="7" type="noConversion"/>
  </si>
  <si>
    <t>旺苍县部分学校2016年下半年公开招聘中小学教师总成绩及体检入闱人员名单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</si>
</sst>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14"/>
      <name val="方正小标宋简体"/>
      <family val="4"/>
      <charset val="134"/>
    </font>
    <font>
      <b/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P56"/>
  <sheetViews>
    <sheetView tabSelected="1" workbookViewId="0">
      <selection activeCell="C60" sqref="C60"/>
    </sheetView>
  </sheetViews>
  <sheetFormatPr defaultRowHeight="11.25"/>
  <cols>
    <col min="1" max="1" width="5" style="2" customWidth="1"/>
    <col min="2" max="2" width="6.75" style="2" customWidth="1"/>
    <col min="3" max="3" width="13.125" style="2" customWidth="1"/>
    <col min="4" max="4" width="13.25" style="2" customWidth="1"/>
    <col min="5" max="5" width="12.875" style="2" customWidth="1"/>
    <col min="6" max="6" width="8.625" style="2" customWidth="1"/>
    <col min="7" max="7" width="8" style="2" customWidth="1"/>
    <col min="8" max="8" width="6" style="2" customWidth="1"/>
    <col min="9" max="9" width="6.75" style="15" customWidth="1"/>
    <col min="10" max="10" width="10.25" style="24" customWidth="1"/>
    <col min="11" max="11" width="10.875" style="14" customWidth="1"/>
    <col min="12" max="12" width="11.25" style="24" customWidth="1"/>
    <col min="13" max="13" width="10" style="3" customWidth="1"/>
    <col min="14" max="14" width="6.25" style="2" customWidth="1"/>
    <col min="15" max="15" width="8.875" style="2" customWidth="1"/>
    <col min="16" max="16" width="7.75" style="2" customWidth="1"/>
    <col min="17" max="16384" width="9" style="2"/>
  </cols>
  <sheetData>
    <row r="1" spans="1:16" ht="43.5" customHeight="1">
      <c r="A1" s="30" t="s">
        <v>187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  <c r="M1" s="31"/>
      <c r="N1" s="30"/>
      <c r="O1" s="32"/>
      <c r="P1" s="32"/>
    </row>
    <row r="2" spans="1:16" ht="42" customHeight="1">
      <c r="A2" s="4" t="s">
        <v>9</v>
      </c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6" t="s">
        <v>16</v>
      </c>
      <c r="I2" s="16" t="s">
        <v>17</v>
      </c>
      <c r="J2" s="21" t="s">
        <v>119</v>
      </c>
      <c r="K2" s="12" t="s">
        <v>120</v>
      </c>
      <c r="L2" s="21" t="s">
        <v>18</v>
      </c>
      <c r="M2" s="8" t="s">
        <v>19</v>
      </c>
      <c r="N2" s="4" t="s">
        <v>20</v>
      </c>
      <c r="O2" s="4" t="s">
        <v>21</v>
      </c>
      <c r="P2" s="9" t="s">
        <v>22</v>
      </c>
    </row>
    <row r="3" spans="1:16" ht="24.95" customHeight="1">
      <c r="A3" s="17">
        <v>1</v>
      </c>
      <c r="B3" s="17" t="s">
        <v>115</v>
      </c>
      <c r="C3" s="17" t="s">
        <v>116</v>
      </c>
      <c r="D3" s="17" t="s">
        <v>23</v>
      </c>
      <c r="E3" s="17" t="s">
        <v>24</v>
      </c>
      <c r="F3" s="17" t="s">
        <v>25</v>
      </c>
      <c r="G3" s="17">
        <v>77</v>
      </c>
      <c r="H3" s="18" t="s">
        <v>26</v>
      </c>
      <c r="I3" s="18">
        <v>77</v>
      </c>
      <c r="J3" s="23">
        <f t="shared" ref="J3:J17" si="0">I3*0.6</f>
        <v>46.199999999999996</v>
      </c>
      <c r="K3" s="20" t="s">
        <v>121</v>
      </c>
      <c r="L3" s="23">
        <f t="shared" ref="L3:L17" si="1">K3*0.4</f>
        <v>32.080000000000005</v>
      </c>
      <c r="M3" s="19">
        <f t="shared" ref="M3:M17" si="2">J3+L3</f>
        <v>78.28</v>
      </c>
      <c r="N3" s="17">
        <v>1</v>
      </c>
      <c r="O3" s="9" t="s">
        <v>122</v>
      </c>
      <c r="P3" s="17"/>
    </row>
    <row r="4" spans="1:16" s="27" customFormat="1" ht="24.95" customHeight="1">
      <c r="A4" s="17">
        <v>2</v>
      </c>
      <c r="B4" s="11"/>
      <c r="C4" s="5" t="s">
        <v>27</v>
      </c>
      <c r="D4" s="5" t="s">
        <v>23</v>
      </c>
      <c r="E4" s="5" t="s">
        <v>24</v>
      </c>
      <c r="F4" s="5" t="s">
        <v>25</v>
      </c>
      <c r="G4" s="5">
        <v>78</v>
      </c>
      <c r="H4" s="7" t="s">
        <v>26</v>
      </c>
      <c r="I4" s="18">
        <v>78</v>
      </c>
      <c r="J4" s="22">
        <f t="shared" si="0"/>
        <v>46.8</v>
      </c>
      <c r="K4" s="13" t="s">
        <v>123</v>
      </c>
      <c r="L4" s="22">
        <f t="shared" si="1"/>
        <v>29.439999999999998</v>
      </c>
      <c r="M4" s="10">
        <f t="shared" si="2"/>
        <v>76.239999999999995</v>
      </c>
      <c r="N4" s="5">
        <v>2</v>
      </c>
      <c r="O4" s="5"/>
      <c r="P4" s="5"/>
    </row>
    <row r="5" spans="1:16" s="15" customFormat="1" ht="24.95" customHeight="1">
      <c r="A5" s="17">
        <v>3</v>
      </c>
      <c r="B5" s="11"/>
      <c r="C5" s="5" t="s">
        <v>28</v>
      </c>
      <c r="D5" s="5" t="s">
        <v>23</v>
      </c>
      <c r="E5" s="5" t="s">
        <v>24</v>
      </c>
      <c r="F5" s="5" t="s">
        <v>25</v>
      </c>
      <c r="G5" s="5">
        <v>78</v>
      </c>
      <c r="H5" s="7" t="s">
        <v>26</v>
      </c>
      <c r="I5" s="18">
        <v>78</v>
      </c>
      <c r="J5" s="22">
        <f t="shared" si="0"/>
        <v>46.8</v>
      </c>
      <c r="K5" s="13" t="s">
        <v>124</v>
      </c>
      <c r="L5" s="22">
        <f t="shared" si="1"/>
        <v>28.480000000000004</v>
      </c>
      <c r="M5" s="10">
        <f t="shared" si="2"/>
        <v>75.28</v>
      </c>
      <c r="N5" s="5">
        <v>3</v>
      </c>
      <c r="O5" s="5"/>
      <c r="P5" s="5"/>
    </row>
    <row r="6" spans="1:16" s="1" customFormat="1" ht="24.95" customHeight="1">
      <c r="A6" s="17">
        <v>4</v>
      </c>
      <c r="B6" s="11" t="s">
        <v>34</v>
      </c>
      <c r="C6" s="5" t="s">
        <v>35</v>
      </c>
      <c r="D6" s="5" t="s">
        <v>31</v>
      </c>
      <c r="E6" s="5" t="s">
        <v>32</v>
      </c>
      <c r="F6" s="5" t="s">
        <v>33</v>
      </c>
      <c r="G6" s="5">
        <v>84</v>
      </c>
      <c r="H6" s="7" t="s">
        <v>26</v>
      </c>
      <c r="I6" s="18">
        <v>84</v>
      </c>
      <c r="J6" s="22">
        <f t="shared" si="0"/>
        <v>50.4</v>
      </c>
      <c r="K6" s="13" t="s">
        <v>125</v>
      </c>
      <c r="L6" s="22">
        <f t="shared" si="1"/>
        <v>32.96</v>
      </c>
      <c r="M6" s="10">
        <f t="shared" si="2"/>
        <v>83.36</v>
      </c>
      <c r="N6" s="5">
        <v>1</v>
      </c>
      <c r="O6" s="9" t="s">
        <v>126</v>
      </c>
      <c r="P6" s="5"/>
    </row>
    <row r="7" spans="1:16" s="27" customFormat="1" ht="24.95" customHeight="1">
      <c r="A7" s="17">
        <v>5</v>
      </c>
      <c r="B7" s="11" t="s">
        <v>29</v>
      </c>
      <c r="C7" s="5" t="s">
        <v>30</v>
      </c>
      <c r="D7" s="5" t="s">
        <v>31</v>
      </c>
      <c r="E7" s="5" t="s">
        <v>32</v>
      </c>
      <c r="F7" s="5" t="s">
        <v>33</v>
      </c>
      <c r="G7" s="5">
        <v>86</v>
      </c>
      <c r="H7" s="7" t="s">
        <v>26</v>
      </c>
      <c r="I7" s="18">
        <v>86</v>
      </c>
      <c r="J7" s="22">
        <f t="shared" si="0"/>
        <v>51.6</v>
      </c>
      <c r="K7" s="13" t="s">
        <v>127</v>
      </c>
      <c r="L7" s="22">
        <f t="shared" si="1"/>
        <v>30.8</v>
      </c>
      <c r="M7" s="10">
        <f t="shared" si="2"/>
        <v>82.4</v>
      </c>
      <c r="N7" s="5">
        <v>2</v>
      </c>
      <c r="O7" s="9" t="s">
        <v>128</v>
      </c>
      <c r="P7" s="5"/>
    </row>
    <row r="8" spans="1:16" ht="24.95" customHeight="1">
      <c r="A8" s="17">
        <v>6</v>
      </c>
      <c r="B8" s="11"/>
      <c r="C8" s="5" t="s">
        <v>36</v>
      </c>
      <c r="D8" s="5" t="s">
        <v>31</v>
      </c>
      <c r="E8" s="5" t="s">
        <v>32</v>
      </c>
      <c r="F8" s="5" t="s">
        <v>33</v>
      </c>
      <c r="G8" s="5">
        <v>83</v>
      </c>
      <c r="H8" s="7" t="s">
        <v>26</v>
      </c>
      <c r="I8" s="18">
        <v>83</v>
      </c>
      <c r="J8" s="22">
        <f t="shared" si="0"/>
        <v>49.8</v>
      </c>
      <c r="K8" s="13" t="s">
        <v>129</v>
      </c>
      <c r="L8" s="22">
        <f t="shared" si="1"/>
        <v>32</v>
      </c>
      <c r="M8" s="10">
        <f t="shared" si="2"/>
        <v>81.8</v>
      </c>
      <c r="N8" s="5">
        <v>3</v>
      </c>
      <c r="P8" s="5"/>
    </row>
    <row r="9" spans="1:16" s="27" customFormat="1" ht="24.95" customHeight="1">
      <c r="A9" s="17">
        <v>7</v>
      </c>
      <c r="B9" s="11"/>
      <c r="C9" s="5" t="s">
        <v>37</v>
      </c>
      <c r="D9" s="5" t="s">
        <v>31</v>
      </c>
      <c r="E9" s="5" t="s">
        <v>32</v>
      </c>
      <c r="F9" s="5" t="s">
        <v>33</v>
      </c>
      <c r="G9" s="5">
        <v>81</v>
      </c>
      <c r="H9" s="7" t="s">
        <v>26</v>
      </c>
      <c r="I9" s="18">
        <v>81</v>
      </c>
      <c r="J9" s="22">
        <f t="shared" si="0"/>
        <v>48.6</v>
      </c>
      <c r="K9" s="13" t="s">
        <v>130</v>
      </c>
      <c r="L9" s="22">
        <f t="shared" si="1"/>
        <v>31.72</v>
      </c>
      <c r="M9" s="10">
        <f t="shared" si="2"/>
        <v>80.319999999999993</v>
      </c>
      <c r="N9" s="5">
        <v>4</v>
      </c>
      <c r="O9" s="5"/>
      <c r="P9" s="5"/>
    </row>
    <row r="10" spans="1:16" s="15" customFormat="1" ht="24.95" customHeight="1">
      <c r="A10" s="17">
        <v>8</v>
      </c>
      <c r="B10" s="29"/>
      <c r="C10" s="17" t="s">
        <v>117</v>
      </c>
      <c r="D10" s="17" t="s">
        <v>31</v>
      </c>
      <c r="E10" s="17" t="s">
        <v>32</v>
      </c>
      <c r="F10" s="17" t="s">
        <v>33</v>
      </c>
      <c r="G10" s="17">
        <v>77</v>
      </c>
      <c r="H10" s="18" t="s">
        <v>26</v>
      </c>
      <c r="I10" s="18">
        <v>77</v>
      </c>
      <c r="J10" s="23">
        <f t="shared" si="0"/>
        <v>46.199999999999996</v>
      </c>
      <c r="K10" s="20" t="s">
        <v>131</v>
      </c>
      <c r="L10" s="23">
        <f t="shared" si="1"/>
        <v>33.119999999999997</v>
      </c>
      <c r="M10" s="19">
        <f t="shared" si="2"/>
        <v>79.319999999999993</v>
      </c>
      <c r="N10" s="17">
        <v>5</v>
      </c>
      <c r="O10" s="17"/>
      <c r="P10" s="17"/>
    </row>
    <row r="11" spans="1:16" s="15" customFormat="1" ht="24.95" customHeight="1">
      <c r="A11" s="17">
        <v>9</v>
      </c>
      <c r="B11" s="29"/>
      <c r="C11" s="17" t="s">
        <v>118</v>
      </c>
      <c r="D11" s="17" t="s">
        <v>31</v>
      </c>
      <c r="E11" s="17" t="s">
        <v>32</v>
      </c>
      <c r="F11" s="17" t="s">
        <v>33</v>
      </c>
      <c r="G11" s="17">
        <v>77</v>
      </c>
      <c r="H11" s="18" t="s">
        <v>26</v>
      </c>
      <c r="I11" s="18">
        <v>77</v>
      </c>
      <c r="J11" s="23">
        <f t="shared" si="0"/>
        <v>46.199999999999996</v>
      </c>
      <c r="K11" s="20" t="s">
        <v>132</v>
      </c>
      <c r="L11" s="23">
        <f t="shared" si="1"/>
        <v>31.84</v>
      </c>
      <c r="M11" s="19">
        <f t="shared" si="2"/>
        <v>78.039999999999992</v>
      </c>
      <c r="N11" s="17">
        <v>6</v>
      </c>
      <c r="O11" s="17"/>
      <c r="P11" s="17"/>
    </row>
    <row r="12" spans="1:16" s="1" customFormat="1" ht="24.95" customHeight="1">
      <c r="A12" s="17">
        <v>10</v>
      </c>
      <c r="B12" s="11" t="s">
        <v>38</v>
      </c>
      <c r="C12" s="5" t="s">
        <v>39</v>
      </c>
      <c r="D12" s="5" t="s">
        <v>31</v>
      </c>
      <c r="E12" s="5" t="s">
        <v>40</v>
      </c>
      <c r="F12" s="5" t="s">
        <v>41</v>
      </c>
      <c r="G12" s="5">
        <v>89</v>
      </c>
      <c r="H12" s="7" t="s">
        <v>26</v>
      </c>
      <c r="I12" s="18">
        <v>89</v>
      </c>
      <c r="J12" s="22">
        <f t="shared" si="0"/>
        <v>53.4</v>
      </c>
      <c r="K12" s="13" t="s">
        <v>133</v>
      </c>
      <c r="L12" s="22">
        <f t="shared" si="1"/>
        <v>29.84</v>
      </c>
      <c r="M12" s="10">
        <f t="shared" si="2"/>
        <v>83.24</v>
      </c>
      <c r="N12" s="5">
        <v>1</v>
      </c>
      <c r="O12" s="9" t="s">
        <v>122</v>
      </c>
      <c r="P12" s="5"/>
    </row>
    <row r="13" spans="1:16" s="27" customFormat="1" ht="24.95" customHeight="1">
      <c r="A13" s="17">
        <v>11</v>
      </c>
      <c r="B13" s="11" t="s">
        <v>42</v>
      </c>
      <c r="C13" s="5" t="s">
        <v>43</v>
      </c>
      <c r="D13" s="5" t="s">
        <v>31</v>
      </c>
      <c r="E13" s="5" t="s">
        <v>40</v>
      </c>
      <c r="F13" s="5" t="s">
        <v>41</v>
      </c>
      <c r="G13" s="5">
        <v>81</v>
      </c>
      <c r="H13" s="7" t="s">
        <v>26</v>
      </c>
      <c r="I13" s="18">
        <v>81</v>
      </c>
      <c r="J13" s="22">
        <f t="shared" si="0"/>
        <v>48.6</v>
      </c>
      <c r="K13" s="13" t="s">
        <v>134</v>
      </c>
      <c r="L13" s="22">
        <f t="shared" si="1"/>
        <v>33.28</v>
      </c>
      <c r="M13" s="10">
        <f t="shared" si="2"/>
        <v>81.88</v>
      </c>
      <c r="N13" s="5">
        <v>2</v>
      </c>
      <c r="O13" s="9" t="s">
        <v>122</v>
      </c>
      <c r="P13" s="5"/>
    </row>
    <row r="14" spans="1:16" ht="24.95" customHeight="1">
      <c r="A14" s="17">
        <v>12</v>
      </c>
      <c r="B14" s="11"/>
      <c r="C14" s="5" t="s">
        <v>45</v>
      </c>
      <c r="D14" s="5" t="s">
        <v>31</v>
      </c>
      <c r="E14" s="5" t="s">
        <v>40</v>
      </c>
      <c r="F14" s="5" t="s">
        <v>41</v>
      </c>
      <c r="G14" s="5">
        <v>77</v>
      </c>
      <c r="H14" s="7" t="s">
        <v>26</v>
      </c>
      <c r="I14" s="18">
        <v>77</v>
      </c>
      <c r="J14" s="22">
        <f t="shared" si="0"/>
        <v>46.199999999999996</v>
      </c>
      <c r="K14" s="13" t="s">
        <v>135</v>
      </c>
      <c r="L14" s="22">
        <f t="shared" si="1"/>
        <v>31.360000000000003</v>
      </c>
      <c r="M14" s="10">
        <f t="shared" si="2"/>
        <v>77.56</v>
      </c>
      <c r="N14" s="5">
        <v>3</v>
      </c>
      <c r="P14" s="5"/>
    </row>
    <row r="15" spans="1:16" ht="24.95" customHeight="1">
      <c r="A15" s="17">
        <v>13</v>
      </c>
      <c r="B15" s="11"/>
      <c r="C15" s="5" t="s">
        <v>44</v>
      </c>
      <c r="D15" s="5" t="s">
        <v>31</v>
      </c>
      <c r="E15" s="5" t="s">
        <v>40</v>
      </c>
      <c r="F15" s="5" t="s">
        <v>41</v>
      </c>
      <c r="G15" s="5">
        <v>77</v>
      </c>
      <c r="H15" s="7" t="s">
        <v>26</v>
      </c>
      <c r="I15" s="18">
        <v>77</v>
      </c>
      <c r="J15" s="22">
        <f t="shared" si="0"/>
        <v>46.199999999999996</v>
      </c>
      <c r="K15" s="13" t="s">
        <v>136</v>
      </c>
      <c r="L15" s="22">
        <f t="shared" si="1"/>
        <v>30.960000000000004</v>
      </c>
      <c r="M15" s="10">
        <f t="shared" si="2"/>
        <v>77.16</v>
      </c>
      <c r="N15" s="5">
        <v>4</v>
      </c>
      <c r="O15" s="5"/>
      <c r="P15" s="5"/>
    </row>
    <row r="16" spans="1:16" s="27" customFormat="1" ht="24.95" customHeight="1">
      <c r="A16" s="17">
        <v>14</v>
      </c>
      <c r="B16" s="11"/>
      <c r="C16" s="5" t="s">
        <v>46</v>
      </c>
      <c r="D16" s="5" t="s">
        <v>31</v>
      </c>
      <c r="E16" s="5" t="s">
        <v>40</v>
      </c>
      <c r="F16" s="5" t="s">
        <v>41</v>
      </c>
      <c r="G16" s="5">
        <v>75</v>
      </c>
      <c r="H16" s="7" t="s">
        <v>26</v>
      </c>
      <c r="I16" s="18">
        <v>75</v>
      </c>
      <c r="J16" s="22">
        <f t="shared" si="0"/>
        <v>45</v>
      </c>
      <c r="K16" s="13" t="s">
        <v>137</v>
      </c>
      <c r="L16" s="22">
        <f t="shared" si="1"/>
        <v>30.8</v>
      </c>
      <c r="M16" s="10">
        <f t="shared" si="2"/>
        <v>75.8</v>
      </c>
      <c r="N16" s="5">
        <v>5</v>
      </c>
      <c r="O16" s="5"/>
      <c r="P16" s="5"/>
    </row>
    <row r="17" spans="1:16" s="15" customFormat="1" ht="24.95" customHeight="1">
      <c r="A17" s="17">
        <v>15</v>
      </c>
      <c r="B17" s="17"/>
      <c r="C17" s="17" t="s">
        <v>0</v>
      </c>
      <c r="D17" s="17" t="s">
        <v>31</v>
      </c>
      <c r="E17" s="17" t="s">
        <v>40</v>
      </c>
      <c r="F17" s="17" t="s">
        <v>41</v>
      </c>
      <c r="G17" s="17">
        <v>74</v>
      </c>
      <c r="H17" s="18" t="s">
        <v>26</v>
      </c>
      <c r="I17" s="18">
        <v>74</v>
      </c>
      <c r="J17" s="23">
        <f t="shared" si="0"/>
        <v>44.4</v>
      </c>
      <c r="K17" s="20" t="s">
        <v>138</v>
      </c>
      <c r="L17" s="23">
        <f t="shared" si="1"/>
        <v>30</v>
      </c>
      <c r="M17" s="19">
        <f t="shared" si="2"/>
        <v>74.400000000000006</v>
      </c>
      <c r="N17" s="17">
        <v>6</v>
      </c>
      <c r="O17" s="17"/>
      <c r="P17" s="17"/>
    </row>
    <row r="18" spans="1:16" s="15" customFormat="1" ht="24.95" customHeight="1">
      <c r="A18" s="17">
        <v>16</v>
      </c>
      <c r="B18" s="17" t="s">
        <v>49</v>
      </c>
      <c r="C18" s="17" t="s">
        <v>50</v>
      </c>
      <c r="D18" s="17" t="s">
        <v>31</v>
      </c>
      <c r="E18" s="17" t="s">
        <v>47</v>
      </c>
      <c r="F18" s="17" t="s">
        <v>48</v>
      </c>
      <c r="G18" s="17">
        <v>83</v>
      </c>
      <c r="H18" s="18" t="s">
        <v>26</v>
      </c>
      <c r="I18" s="18">
        <v>83</v>
      </c>
      <c r="J18" s="23">
        <f t="shared" ref="J18:J53" si="3">I18*0.6</f>
        <v>49.8</v>
      </c>
      <c r="K18" s="20" t="s">
        <v>139</v>
      </c>
      <c r="L18" s="23">
        <f t="shared" ref="L18:L53" si="4">K18*0.4</f>
        <v>33.760000000000005</v>
      </c>
      <c r="M18" s="19">
        <f t="shared" ref="M18:M53" si="5">J18+L18</f>
        <v>83.56</v>
      </c>
      <c r="N18" s="17">
        <v>1</v>
      </c>
      <c r="O18" s="9" t="s">
        <v>122</v>
      </c>
      <c r="P18" s="17"/>
    </row>
    <row r="19" spans="1:16" s="15" customFormat="1" ht="24.95" customHeight="1">
      <c r="A19" s="17">
        <v>17</v>
      </c>
      <c r="B19" s="17"/>
      <c r="C19" s="17" t="s">
        <v>51</v>
      </c>
      <c r="D19" s="17" t="s">
        <v>31</v>
      </c>
      <c r="E19" s="17" t="s">
        <v>47</v>
      </c>
      <c r="F19" s="17" t="s">
        <v>48</v>
      </c>
      <c r="G19" s="17">
        <v>82</v>
      </c>
      <c r="H19" s="18" t="s">
        <v>26</v>
      </c>
      <c r="I19" s="18">
        <v>82</v>
      </c>
      <c r="J19" s="23">
        <f t="shared" si="3"/>
        <v>49.199999999999996</v>
      </c>
      <c r="K19" s="20" t="s">
        <v>140</v>
      </c>
      <c r="L19" s="23">
        <f t="shared" si="4"/>
        <v>30.24</v>
      </c>
      <c r="M19" s="19">
        <f t="shared" si="5"/>
        <v>79.44</v>
      </c>
      <c r="N19" s="17">
        <v>2</v>
      </c>
      <c r="O19" s="17"/>
      <c r="P19" s="17"/>
    </row>
    <row r="20" spans="1:16" s="15" customFormat="1" ht="24.95" customHeight="1">
      <c r="A20" s="17">
        <v>18</v>
      </c>
      <c r="B20" s="17"/>
      <c r="C20" s="17" t="s">
        <v>1</v>
      </c>
      <c r="D20" s="17" t="s">
        <v>31</v>
      </c>
      <c r="E20" s="17" t="s">
        <v>47</v>
      </c>
      <c r="F20" s="17" t="s">
        <v>48</v>
      </c>
      <c r="G20" s="17">
        <v>80</v>
      </c>
      <c r="H20" s="18" t="s">
        <v>26</v>
      </c>
      <c r="I20" s="18">
        <v>80</v>
      </c>
      <c r="J20" s="23">
        <f t="shared" si="3"/>
        <v>48</v>
      </c>
      <c r="K20" s="20" t="s">
        <v>141</v>
      </c>
      <c r="L20" s="23">
        <f t="shared" si="4"/>
        <v>30.8</v>
      </c>
      <c r="M20" s="19">
        <f t="shared" si="5"/>
        <v>78.8</v>
      </c>
      <c r="N20" s="17">
        <v>3</v>
      </c>
      <c r="O20" s="17"/>
      <c r="P20" s="17"/>
    </row>
    <row r="21" spans="1:16" s="25" customFormat="1" ht="24.95" customHeight="1">
      <c r="A21" s="17">
        <v>19</v>
      </c>
      <c r="B21" s="17" t="s">
        <v>52</v>
      </c>
      <c r="C21" s="17" t="s">
        <v>53</v>
      </c>
      <c r="D21" s="17" t="s">
        <v>31</v>
      </c>
      <c r="E21" s="17" t="s">
        <v>54</v>
      </c>
      <c r="F21" s="17" t="s">
        <v>55</v>
      </c>
      <c r="G21" s="17">
        <v>83</v>
      </c>
      <c r="H21" s="18" t="s">
        <v>26</v>
      </c>
      <c r="I21" s="18">
        <v>83</v>
      </c>
      <c r="J21" s="23">
        <f t="shared" si="3"/>
        <v>49.8</v>
      </c>
      <c r="K21" s="20" t="s">
        <v>142</v>
      </c>
      <c r="L21" s="23">
        <f t="shared" si="4"/>
        <v>31.760000000000005</v>
      </c>
      <c r="M21" s="19">
        <f t="shared" si="5"/>
        <v>81.56</v>
      </c>
      <c r="N21" s="17">
        <v>1</v>
      </c>
      <c r="O21" s="9" t="s">
        <v>126</v>
      </c>
      <c r="P21" s="17"/>
    </row>
    <row r="22" spans="1:16" ht="24.95" customHeight="1">
      <c r="A22" s="17">
        <v>20</v>
      </c>
      <c r="B22" s="11"/>
      <c r="C22" s="5" t="s">
        <v>56</v>
      </c>
      <c r="D22" s="5" t="s">
        <v>31</v>
      </c>
      <c r="E22" s="5" t="s">
        <v>54</v>
      </c>
      <c r="F22" s="5" t="s">
        <v>55</v>
      </c>
      <c r="G22" s="5">
        <v>77</v>
      </c>
      <c r="H22" s="7" t="s">
        <v>26</v>
      </c>
      <c r="I22" s="18">
        <v>77</v>
      </c>
      <c r="J22" s="22">
        <f t="shared" si="3"/>
        <v>46.199999999999996</v>
      </c>
      <c r="K22" s="13" t="s">
        <v>143</v>
      </c>
      <c r="L22" s="22">
        <f t="shared" si="4"/>
        <v>33.520000000000003</v>
      </c>
      <c r="M22" s="10">
        <f t="shared" si="5"/>
        <v>79.72</v>
      </c>
      <c r="N22" s="5">
        <v>2</v>
      </c>
      <c r="O22" s="5"/>
      <c r="P22" s="5"/>
    </row>
    <row r="23" spans="1:16" ht="24.95" customHeight="1">
      <c r="A23" s="17">
        <v>21</v>
      </c>
      <c r="B23" s="11"/>
      <c r="C23" s="5" t="s">
        <v>57</v>
      </c>
      <c r="D23" s="5" t="s">
        <v>31</v>
      </c>
      <c r="E23" s="5" t="s">
        <v>54</v>
      </c>
      <c r="F23" s="5" t="s">
        <v>55</v>
      </c>
      <c r="G23" s="5">
        <v>76</v>
      </c>
      <c r="H23" s="7" t="s">
        <v>26</v>
      </c>
      <c r="I23" s="18">
        <v>76</v>
      </c>
      <c r="J23" s="22">
        <f t="shared" si="3"/>
        <v>45.6</v>
      </c>
      <c r="K23" s="13" t="s">
        <v>144</v>
      </c>
      <c r="L23" s="22">
        <f t="shared" si="4"/>
        <v>32.080000000000005</v>
      </c>
      <c r="M23" s="10">
        <f t="shared" si="5"/>
        <v>77.680000000000007</v>
      </c>
      <c r="N23" s="5">
        <v>3</v>
      </c>
      <c r="O23" s="5"/>
      <c r="P23" s="5"/>
    </row>
    <row r="24" spans="1:16" s="1" customFormat="1" ht="24.95" customHeight="1">
      <c r="A24" s="17">
        <v>22</v>
      </c>
      <c r="B24" s="17" t="s">
        <v>65</v>
      </c>
      <c r="C24" s="17" t="s">
        <v>66</v>
      </c>
      <c r="D24" s="17" t="s">
        <v>59</v>
      </c>
      <c r="E24" s="17" t="s">
        <v>24</v>
      </c>
      <c r="F24" s="17" t="s">
        <v>60</v>
      </c>
      <c r="G24" s="17">
        <v>80</v>
      </c>
      <c r="H24" s="18" t="s">
        <v>26</v>
      </c>
      <c r="I24" s="18">
        <v>80</v>
      </c>
      <c r="J24" s="23">
        <f t="shared" ref="J24:J29" si="6">I24*0.6</f>
        <v>48</v>
      </c>
      <c r="K24" s="20" t="s">
        <v>145</v>
      </c>
      <c r="L24" s="23">
        <f t="shared" ref="L24:L29" si="7">K24*0.4</f>
        <v>33.360000000000007</v>
      </c>
      <c r="M24" s="19">
        <f t="shared" ref="M24:M29" si="8">J24+L24</f>
        <v>81.360000000000014</v>
      </c>
      <c r="N24" s="17">
        <v>1</v>
      </c>
      <c r="O24" s="9" t="s">
        <v>146</v>
      </c>
      <c r="P24" s="17"/>
    </row>
    <row r="25" spans="1:16" ht="24.95" customHeight="1">
      <c r="A25" s="17">
        <v>23</v>
      </c>
      <c r="B25" s="11"/>
      <c r="C25" s="5" t="s">
        <v>64</v>
      </c>
      <c r="D25" s="5" t="s">
        <v>59</v>
      </c>
      <c r="E25" s="5" t="s">
        <v>24</v>
      </c>
      <c r="F25" s="5" t="s">
        <v>60</v>
      </c>
      <c r="G25" s="5">
        <v>80</v>
      </c>
      <c r="H25" s="7" t="s">
        <v>26</v>
      </c>
      <c r="I25" s="18">
        <v>80</v>
      </c>
      <c r="J25" s="22">
        <f t="shared" si="6"/>
        <v>48</v>
      </c>
      <c r="K25" s="13" t="s">
        <v>147</v>
      </c>
      <c r="L25" s="22">
        <f t="shared" si="7"/>
        <v>32.64</v>
      </c>
      <c r="M25" s="10">
        <f t="shared" si="8"/>
        <v>80.64</v>
      </c>
      <c r="N25" s="5">
        <v>2</v>
      </c>
      <c r="O25" s="5"/>
      <c r="P25" s="5"/>
    </row>
    <row r="26" spans="1:16" s="27" customFormat="1" ht="24.95" customHeight="1">
      <c r="A26" s="17">
        <v>24</v>
      </c>
      <c r="B26" s="11"/>
      <c r="C26" s="5" t="s">
        <v>58</v>
      </c>
      <c r="D26" s="5" t="s">
        <v>59</v>
      </c>
      <c r="E26" s="5" t="s">
        <v>24</v>
      </c>
      <c r="F26" s="5" t="s">
        <v>60</v>
      </c>
      <c r="G26" s="5">
        <v>84</v>
      </c>
      <c r="H26" s="7" t="s">
        <v>26</v>
      </c>
      <c r="I26" s="18">
        <v>84</v>
      </c>
      <c r="J26" s="22">
        <f t="shared" si="6"/>
        <v>50.4</v>
      </c>
      <c r="K26" s="13" t="s">
        <v>148</v>
      </c>
      <c r="L26" s="22">
        <f t="shared" si="7"/>
        <v>30.080000000000002</v>
      </c>
      <c r="M26" s="10">
        <f t="shared" si="8"/>
        <v>80.48</v>
      </c>
      <c r="N26" s="5">
        <v>3</v>
      </c>
      <c r="O26" s="5"/>
      <c r="P26" s="5"/>
    </row>
    <row r="27" spans="1:16" ht="24.95" customHeight="1">
      <c r="A27" s="17">
        <v>25</v>
      </c>
      <c r="B27" s="11"/>
      <c r="C27" s="5" t="s">
        <v>61</v>
      </c>
      <c r="D27" s="5" t="s">
        <v>59</v>
      </c>
      <c r="E27" s="5" t="s">
        <v>24</v>
      </c>
      <c r="F27" s="5" t="s">
        <v>60</v>
      </c>
      <c r="G27" s="5">
        <v>82</v>
      </c>
      <c r="H27" s="7" t="s">
        <v>26</v>
      </c>
      <c r="I27" s="18">
        <v>82</v>
      </c>
      <c r="J27" s="22">
        <f t="shared" si="6"/>
        <v>49.199999999999996</v>
      </c>
      <c r="K27" s="13" t="s">
        <v>149</v>
      </c>
      <c r="L27" s="22">
        <f t="shared" si="7"/>
        <v>30.960000000000004</v>
      </c>
      <c r="M27" s="10">
        <f t="shared" si="8"/>
        <v>80.16</v>
      </c>
      <c r="N27" s="5">
        <v>4</v>
      </c>
      <c r="O27" s="5"/>
      <c r="P27" s="5"/>
    </row>
    <row r="28" spans="1:16" ht="24.95" customHeight="1">
      <c r="A28" s="17">
        <v>26</v>
      </c>
      <c r="B28" s="11"/>
      <c r="C28" s="5" t="s">
        <v>63</v>
      </c>
      <c r="D28" s="5" t="s">
        <v>59</v>
      </c>
      <c r="E28" s="5" t="s">
        <v>24</v>
      </c>
      <c r="F28" s="5" t="s">
        <v>60</v>
      </c>
      <c r="G28" s="5">
        <v>80</v>
      </c>
      <c r="H28" s="7" t="s">
        <v>26</v>
      </c>
      <c r="I28" s="18">
        <v>80</v>
      </c>
      <c r="J28" s="22">
        <f t="shared" si="6"/>
        <v>48</v>
      </c>
      <c r="K28" s="13" t="s">
        <v>150</v>
      </c>
      <c r="L28" s="22">
        <f t="shared" si="7"/>
        <v>30.8</v>
      </c>
      <c r="M28" s="10">
        <f t="shared" si="8"/>
        <v>78.8</v>
      </c>
      <c r="N28" s="5">
        <v>5</v>
      </c>
      <c r="O28" s="5"/>
      <c r="P28" s="5"/>
    </row>
    <row r="29" spans="1:16" s="28" customFormat="1" ht="24.95" customHeight="1">
      <c r="A29" s="17">
        <v>27</v>
      </c>
      <c r="B29" s="11"/>
      <c r="C29" s="5" t="s">
        <v>62</v>
      </c>
      <c r="D29" s="5" t="s">
        <v>59</v>
      </c>
      <c r="E29" s="5" t="s">
        <v>24</v>
      </c>
      <c r="F29" s="5" t="s">
        <v>60</v>
      </c>
      <c r="G29" s="5">
        <v>80</v>
      </c>
      <c r="H29" s="7" t="s">
        <v>26</v>
      </c>
      <c r="I29" s="18">
        <v>80</v>
      </c>
      <c r="J29" s="22">
        <f t="shared" si="6"/>
        <v>48</v>
      </c>
      <c r="K29" s="13" t="s">
        <v>151</v>
      </c>
      <c r="L29" s="22">
        <f t="shared" si="7"/>
        <v>29.760000000000005</v>
      </c>
      <c r="M29" s="10">
        <f t="shared" si="8"/>
        <v>77.760000000000005</v>
      </c>
      <c r="N29" s="5">
        <v>6</v>
      </c>
      <c r="O29" s="5"/>
      <c r="P29" s="5"/>
    </row>
    <row r="30" spans="1:16" s="25" customFormat="1" ht="24.95" customHeight="1">
      <c r="A30" s="17">
        <v>28</v>
      </c>
      <c r="B30" s="17" t="s">
        <v>67</v>
      </c>
      <c r="C30" s="17" t="s">
        <v>68</v>
      </c>
      <c r="D30" s="17" t="s">
        <v>59</v>
      </c>
      <c r="E30" s="17" t="s">
        <v>69</v>
      </c>
      <c r="F30" s="17" t="s">
        <v>70</v>
      </c>
      <c r="G30" s="17">
        <v>83</v>
      </c>
      <c r="H30" s="18" t="s">
        <v>26</v>
      </c>
      <c r="I30" s="18">
        <v>83</v>
      </c>
      <c r="J30" s="23">
        <f t="shared" si="3"/>
        <v>49.8</v>
      </c>
      <c r="K30" s="20" t="s">
        <v>152</v>
      </c>
      <c r="L30" s="23">
        <f t="shared" si="4"/>
        <v>32.4</v>
      </c>
      <c r="M30" s="19">
        <f t="shared" si="5"/>
        <v>82.199999999999989</v>
      </c>
      <c r="N30" s="17">
        <v>1</v>
      </c>
      <c r="O30" s="9" t="s">
        <v>153</v>
      </c>
      <c r="P30" s="17"/>
    </row>
    <row r="31" spans="1:16" s="15" customFormat="1" ht="24.95" customHeight="1">
      <c r="A31" s="17">
        <v>29</v>
      </c>
      <c r="B31" s="17"/>
      <c r="C31" s="17" t="s">
        <v>71</v>
      </c>
      <c r="D31" s="17" t="s">
        <v>59</v>
      </c>
      <c r="E31" s="17" t="s">
        <v>69</v>
      </c>
      <c r="F31" s="17" t="s">
        <v>70</v>
      </c>
      <c r="G31" s="17">
        <v>80</v>
      </c>
      <c r="H31" s="18" t="s">
        <v>26</v>
      </c>
      <c r="I31" s="18">
        <v>80</v>
      </c>
      <c r="J31" s="23">
        <f t="shared" si="3"/>
        <v>48</v>
      </c>
      <c r="K31" s="20" t="s">
        <v>154</v>
      </c>
      <c r="L31" s="23">
        <f t="shared" si="4"/>
        <v>30.64</v>
      </c>
      <c r="M31" s="19">
        <f t="shared" si="5"/>
        <v>78.64</v>
      </c>
      <c r="N31" s="17">
        <v>2</v>
      </c>
      <c r="O31" s="17"/>
      <c r="P31" s="17"/>
    </row>
    <row r="32" spans="1:16" s="15" customFormat="1" ht="24.95" customHeight="1">
      <c r="A32" s="17">
        <v>30</v>
      </c>
      <c r="B32" s="17"/>
      <c r="C32" s="17" t="s">
        <v>2</v>
      </c>
      <c r="D32" s="17" t="s">
        <v>59</v>
      </c>
      <c r="E32" s="17" t="s">
        <v>69</v>
      </c>
      <c r="F32" s="17" t="s">
        <v>70</v>
      </c>
      <c r="G32" s="17">
        <v>78</v>
      </c>
      <c r="H32" s="18" t="s">
        <v>26</v>
      </c>
      <c r="I32" s="18">
        <v>78</v>
      </c>
      <c r="J32" s="23">
        <f t="shared" si="3"/>
        <v>46.8</v>
      </c>
      <c r="K32" s="20" t="s">
        <v>155</v>
      </c>
      <c r="L32" s="23">
        <f t="shared" si="4"/>
        <v>31.6</v>
      </c>
      <c r="M32" s="19">
        <f t="shared" si="5"/>
        <v>78.400000000000006</v>
      </c>
      <c r="N32" s="17">
        <v>3</v>
      </c>
      <c r="O32" s="17"/>
      <c r="P32" s="17"/>
    </row>
    <row r="33" spans="1:16" s="25" customFormat="1" ht="24.95" customHeight="1">
      <c r="A33" s="17">
        <v>31</v>
      </c>
      <c r="B33" s="17" t="s">
        <v>76</v>
      </c>
      <c r="C33" s="17" t="s">
        <v>77</v>
      </c>
      <c r="D33" s="17" t="s">
        <v>59</v>
      </c>
      <c r="E33" s="17" t="s">
        <v>74</v>
      </c>
      <c r="F33" s="17" t="s">
        <v>75</v>
      </c>
      <c r="G33" s="17">
        <v>82</v>
      </c>
      <c r="H33" s="18" t="s">
        <v>26</v>
      </c>
      <c r="I33" s="18">
        <v>82</v>
      </c>
      <c r="J33" s="23">
        <f t="shared" ref="J33:J39" si="9">I33*0.6</f>
        <v>49.199999999999996</v>
      </c>
      <c r="K33" s="20" t="s">
        <v>156</v>
      </c>
      <c r="L33" s="23">
        <f t="shared" ref="L33:L39" si="10">K33*0.4</f>
        <v>32.4</v>
      </c>
      <c r="M33" s="19">
        <f t="shared" ref="M33:M39" si="11">J33+L33</f>
        <v>81.599999999999994</v>
      </c>
      <c r="N33" s="17">
        <v>1</v>
      </c>
      <c r="O33" s="9" t="s">
        <v>157</v>
      </c>
      <c r="P33" s="17"/>
    </row>
    <row r="34" spans="1:16" s="28" customFormat="1" ht="24.95" customHeight="1">
      <c r="A34" s="17">
        <v>32</v>
      </c>
      <c r="B34" s="17" t="s">
        <v>72</v>
      </c>
      <c r="C34" s="17" t="s">
        <v>73</v>
      </c>
      <c r="D34" s="17" t="s">
        <v>59</v>
      </c>
      <c r="E34" s="17" t="s">
        <v>74</v>
      </c>
      <c r="F34" s="17" t="s">
        <v>75</v>
      </c>
      <c r="G34" s="17">
        <v>84</v>
      </c>
      <c r="H34" s="18" t="s">
        <v>26</v>
      </c>
      <c r="I34" s="18">
        <v>84</v>
      </c>
      <c r="J34" s="23">
        <f t="shared" si="9"/>
        <v>50.4</v>
      </c>
      <c r="K34" s="20" t="s">
        <v>158</v>
      </c>
      <c r="L34" s="23">
        <f t="shared" si="10"/>
        <v>30.960000000000004</v>
      </c>
      <c r="M34" s="19">
        <f t="shared" si="11"/>
        <v>81.36</v>
      </c>
      <c r="N34" s="17">
        <v>2</v>
      </c>
      <c r="O34" s="9" t="s">
        <v>159</v>
      </c>
      <c r="P34" s="17"/>
    </row>
    <row r="35" spans="1:16" s="15" customFormat="1" ht="24.95" customHeight="1">
      <c r="A35" s="17">
        <v>33</v>
      </c>
      <c r="B35" s="17"/>
      <c r="C35" s="17" t="s">
        <v>80</v>
      </c>
      <c r="D35" s="17" t="s">
        <v>59</v>
      </c>
      <c r="E35" s="17" t="s">
        <v>74</v>
      </c>
      <c r="F35" s="17" t="s">
        <v>75</v>
      </c>
      <c r="G35" s="17">
        <v>79</v>
      </c>
      <c r="H35" s="18" t="s">
        <v>26</v>
      </c>
      <c r="I35" s="18">
        <v>79</v>
      </c>
      <c r="J35" s="23">
        <f t="shared" si="9"/>
        <v>47.4</v>
      </c>
      <c r="K35" s="20" t="s">
        <v>160</v>
      </c>
      <c r="L35" s="23">
        <f t="shared" si="10"/>
        <v>33.68</v>
      </c>
      <c r="M35" s="19">
        <f t="shared" si="11"/>
        <v>81.08</v>
      </c>
      <c r="N35" s="17">
        <v>3</v>
      </c>
      <c r="O35" s="17"/>
      <c r="P35" s="17"/>
    </row>
    <row r="36" spans="1:16" s="15" customFormat="1" ht="24.95" customHeight="1">
      <c r="A36" s="17">
        <v>34</v>
      </c>
      <c r="B36" s="17"/>
      <c r="C36" s="17" t="s">
        <v>82</v>
      </c>
      <c r="D36" s="17" t="s">
        <v>59</v>
      </c>
      <c r="E36" s="17" t="s">
        <v>74</v>
      </c>
      <c r="F36" s="17" t="s">
        <v>75</v>
      </c>
      <c r="G36" s="17">
        <v>78</v>
      </c>
      <c r="H36" s="18" t="s">
        <v>26</v>
      </c>
      <c r="I36" s="18">
        <v>78</v>
      </c>
      <c r="J36" s="23">
        <f t="shared" si="9"/>
        <v>46.8</v>
      </c>
      <c r="K36" s="20" t="s">
        <v>134</v>
      </c>
      <c r="L36" s="23">
        <f t="shared" si="10"/>
        <v>33.28</v>
      </c>
      <c r="M36" s="19">
        <f t="shared" si="11"/>
        <v>80.08</v>
      </c>
      <c r="N36" s="17">
        <v>4</v>
      </c>
      <c r="O36" s="17"/>
      <c r="P36" s="17"/>
    </row>
    <row r="37" spans="1:16" s="28" customFormat="1" ht="24.95" customHeight="1">
      <c r="A37" s="17">
        <v>35</v>
      </c>
      <c r="B37" s="17"/>
      <c r="C37" s="17" t="s">
        <v>79</v>
      </c>
      <c r="D37" s="17" t="s">
        <v>59</v>
      </c>
      <c r="E37" s="17" t="s">
        <v>74</v>
      </c>
      <c r="F37" s="17" t="s">
        <v>75</v>
      </c>
      <c r="G37" s="17">
        <v>80</v>
      </c>
      <c r="H37" s="18" t="s">
        <v>26</v>
      </c>
      <c r="I37" s="18">
        <v>80</v>
      </c>
      <c r="J37" s="23">
        <f t="shared" si="9"/>
        <v>48</v>
      </c>
      <c r="K37" s="20" t="s">
        <v>161</v>
      </c>
      <c r="L37" s="23">
        <f t="shared" si="10"/>
        <v>32</v>
      </c>
      <c r="M37" s="19">
        <f t="shared" si="11"/>
        <v>80</v>
      </c>
      <c r="N37" s="17">
        <v>5</v>
      </c>
      <c r="O37" s="17"/>
      <c r="P37" s="17"/>
    </row>
    <row r="38" spans="1:16" s="15" customFormat="1" ht="24.95" customHeight="1">
      <c r="A38" s="17">
        <v>36</v>
      </c>
      <c r="B38" s="17"/>
      <c r="C38" s="17" t="s">
        <v>81</v>
      </c>
      <c r="D38" s="17" t="s">
        <v>59</v>
      </c>
      <c r="E38" s="17" t="s">
        <v>74</v>
      </c>
      <c r="F38" s="17" t="s">
        <v>75</v>
      </c>
      <c r="G38" s="17">
        <v>78</v>
      </c>
      <c r="H38" s="18" t="s">
        <v>26</v>
      </c>
      <c r="I38" s="18">
        <v>78</v>
      </c>
      <c r="J38" s="23">
        <f t="shared" si="9"/>
        <v>46.8</v>
      </c>
      <c r="K38" s="20" t="s">
        <v>162</v>
      </c>
      <c r="L38" s="23">
        <f t="shared" si="10"/>
        <v>32.080000000000005</v>
      </c>
      <c r="M38" s="19">
        <f t="shared" si="11"/>
        <v>78.88</v>
      </c>
      <c r="N38" s="17">
        <v>6</v>
      </c>
      <c r="O38" s="17"/>
      <c r="P38" s="17"/>
    </row>
    <row r="39" spans="1:16" s="15" customFormat="1" ht="24.95" customHeight="1">
      <c r="A39" s="17">
        <v>37</v>
      </c>
      <c r="B39" s="17"/>
      <c r="C39" s="17" t="s">
        <v>78</v>
      </c>
      <c r="D39" s="17" t="s">
        <v>59</v>
      </c>
      <c r="E39" s="17" t="s">
        <v>74</v>
      </c>
      <c r="F39" s="17" t="s">
        <v>75</v>
      </c>
      <c r="G39" s="17">
        <v>81</v>
      </c>
      <c r="H39" s="18" t="s">
        <v>26</v>
      </c>
      <c r="I39" s="18">
        <v>81</v>
      </c>
      <c r="J39" s="23">
        <f t="shared" si="9"/>
        <v>48.6</v>
      </c>
      <c r="K39" s="20" t="s">
        <v>163</v>
      </c>
      <c r="L39" s="23">
        <f t="shared" si="10"/>
        <v>27.6</v>
      </c>
      <c r="M39" s="19">
        <f t="shared" si="11"/>
        <v>76.2</v>
      </c>
      <c r="N39" s="17">
        <v>7</v>
      </c>
      <c r="O39" s="17"/>
      <c r="P39" s="17"/>
    </row>
    <row r="40" spans="1:16" s="15" customFormat="1" ht="24.95" customHeight="1">
      <c r="A40" s="17">
        <v>38</v>
      </c>
      <c r="B40" s="17" t="s">
        <v>85</v>
      </c>
      <c r="C40" s="17" t="s">
        <v>86</v>
      </c>
      <c r="D40" s="17" t="s">
        <v>59</v>
      </c>
      <c r="E40" s="17" t="s">
        <v>83</v>
      </c>
      <c r="F40" s="17" t="s">
        <v>84</v>
      </c>
      <c r="G40" s="17">
        <v>75</v>
      </c>
      <c r="H40" s="18" t="s">
        <v>26</v>
      </c>
      <c r="I40" s="18">
        <v>75</v>
      </c>
      <c r="J40" s="23">
        <f t="shared" si="3"/>
        <v>45</v>
      </c>
      <c r="K40" s="20" t="s">
        <v>164</v>
      </c>
      <c r="L40" s="23">
        <f t="shared" si="4"/>
        <v>32</v>
      </c>
      <c r="M40" s="19">
        <f t="shared" si="5"/>
        <v>77</v>
      </c>
      <c r="N40" s="17">
        <v>1</v>
      </c>
      <c r="O40" s="9" t="s">
        <v>165</v>
      </c>
      <c r="P40" s="17"/>
    </row>
    <row r="41" spans="1:16" s="15" customFormat="1" ht="24.95" customHeight="1">
      <c r="A41" s="17">
        <v>39</v>
      </c>
      <c r="B41" s="17"/>
      <c r="C41" s="17" t="s">
        <v>3</v>
      </c>
      <c r="D41" s="17" t="s">
        <v>59</v>
      </c>
      <c r="E41" s="17" t="s">
        <v>83</v>
      </c>
      <c r="F41" s="17" t="s">
        <v>84</v>
      </c>
      <c r="G41" s="17">
        <v>73</v>
      </c>
      <c r="H41" s="18" t="s">
        <v>26</v>
      </c>
      <c r="I41" s="18">
        <v>73</v>
      </c>
      <c r="J41" s="23">
        <f t="shared" si="3"/>
        <v>43.8</v>
      </c>
      <c r="K41" s="20" t="s">
        <v>166</v>
      </c>
      <c r="L41" s="23">
        <f t="shared" si="4"/>
        <v>31.680000000000003</v>
      </c>
      <c r="M41" s="19">
        <f t="shared" si="5"/>
        <v>75.48</v>
      </c>
      <c r="N41" s="17">
        <v>2</v>
      </c>
      <c r="O41" s="17"/>
      <c r="P41" s="17"/>
    </row>
    <row r="42" spans="1:16" s="15" customFormat="1" ht="24.95" customHeight="1">
      <c r="A42" s="17">
        <v>40</v>
      </c>
      <c r="B42" s="17"/>
      <c r="C42" s="17" t="s">
        <v>4</v>
      </c>
      <c r="D42" s="17" t="s">
        <v>59</v>
      </c>
      <c r="E42" s="17" t="s">
        <v>83</v>
      </c>
      <c r="F42" s="17" t="s">
        <v>84</v>
      </c>
      <c r="G42" s="17">
        <v>69</v>
      </c>
      <c r="H42" s="18" t="s">
        <v>26</v>
      </c>
      <c r="I42" s="18">
        <v>69</v>
      </c>
      <c r="J42" s="23">
        <f t="shared" si="3"/>
        <v>41.4</v>
      </c>
      <c r="K42" s="20" t="s">
        <v>167</v>
      </c>
      <c r="L42" s="23">
        <f t="shared" si="4"/>
        <v>32.72</v>
      </c>
      <c r="M42" s="19">
        <f t="shared" si="5"/>
        <v>74.12</v>
      </c>
      <c r="N42" s="17">
        <v>3</v>
      </c>
      <c r="O42" s="17"/>
      <c r="P42" s="17"/>
    </row>
    <row r="43" spans="1:16" s="28" customFormat="1" ht="24.95" customHeight="1">
      <c r="A43" s="17">
        <v>41</v>
      </c>
      <c r="B43" s="17" t="s">
        <v>90</v>
      </c>
      <c r="C43" s="17" t="s">
        <v>91</v>
      </c>
      <c r="D43" s="17" t="s">
        <v>59</v>
      </c>
      <c r="E43" s="17" t="s">
        <v>88</v>
      </c>
      <c r="F43" s="17" t="s">
        <v>89</v>
      </c>
      <c r="G43" s="17">
        <v>75</v>
      </c>
      <c r="H43" s="18" t="s">
        <v>26</v>
      </c>
      <c r="I43" s="18">
        <v>75</v>
      </c>
      <c r="J43" s="23">
        <f t="shared" ref="J43:J50" si="12">I43*0.6</f>
        <v>45</v>
      </c>
      <c r="K43" s="20" t="s">
        <v>168</v>
      </c>
      <c r="L43" s="23">
        <f t="shared" ref="L43:L50" si="13">K43*0.4</f>
        <v>33.6</v>
      </c>
      <c r="M43" s="19">
        <f t="shared" ref="M43:M50" si="14">J43+L43</f>
        <v>78.599999999999994</v>
      </c>
      <c r="N43" s="17">
        <v>1</v>
      </c>
      <c r="O43" s="9" t="s">
        <v>169</v>
      </c>
      <c r="P43" s="17"/>
    </row>
    <row r="44" spans="1:16" s="15" customFormat="1" ht="24.95" customHeight="1">
      <c r="A44" s="17">
        <v>42</v>
      </c>
      <c r="B44" s="17"/>
      <c r="C44" s="17" t="s">
        <v>87</v>
      </c>
      <c r="D44" s="17" t="s">
        <v>59</v>
      </c>
      <c r="E44" s="17" t="s">
        <v>88</v>
      </c>
      <c r="F44" s="17" t="s">
        <v>89</v>
      </c>
      <c r="G44" s="17">
        <v>75</v>
      </c>
      <c r="H44" s="18" t="s">
        <v>26</v>
      </c>
      <c r="I44" s="18">
        <v>75</v>
      </c>
      <c r="J44" s="23">
        <f t="shared" si="12"/>
        <v>45</v>
      </c>
      <c r="K44" s="20" t="s">
        <v>170</v>
      </c>
      <c r="L44" s="23">
        <f t="shared" si="13"/>
        <v>33.200000000000003</v>
      </c>
      <c r="M44" s="19">
        <f t="shared" si="14"/>
        <v>78.2</v>
      </c>
      <c r="N44" s="17">
        <v>2</v>
      </c>
      <c r="O44" s="17"/>
      <c r="P44" s="17"/>
    </row>
    <row r="45" spans="1:16" s="15" customFormat="1" ht="24.95" customHeight="1">
      <c r="A45" s="17">
        <v>43</v>
      </c>
      <c r="B45" s="17" t="s">
        <v>95</v>
      </c>
      <c r="C45" s="17" t="s">
        <v>96</v>
      </c>
      <c r="D45" s="17" t="s">
        <v>92</v>
      </c>
      <c r="E45" s="17" t="s">
        <v>93</v>
      </c>
      <c r="F45" s="17" t="s">
        <v>94</v>
      </c>
      <c r="G45" s="17">
        <v>71</v>
      </c>
      <c r="H45" s="18">
        <v>6</v>
      </c>
      <c r="I45" s="18">
        <v>77</v>
      </c>
      <c r="J45" s="23">
        <f t="shared" si="12"/>
        <v>46.199999999999996</v>
      </c>
      <c r="K45" s="20" t="s">
        <v>171</v>
      </c>
      <c r="L45" s="23">
        <f t="shared" si="13"/>
        <v>33.6</v>
      </c>
      <c r="M45" s="19">
        <f t="shared" si="14"/>
        <v>79.8</v>
      </c>
      <c r="N45" s="17">
        <v>1</v>
      </c>
      <c r="O45" s="9" t="s">
        <v>172</v>
      </c>
      <c r="P45" s="17"/>
    </row>
    <row r="46" spans="1:16" s="28" customFormat="1" ht="24.95" customHeight="1">
      <c r="A46" s="17">
        <v>44</v>
      </c>
      <c r="B46" s="17"/>
      <c r="C46" s="17" t="s">
        <v>6</v>
      </c>
      <c r="D46" s="17" t="s">
        <v>92</v>
      </c>
      <c r="E46" s="17" t="s">
        <v>93</v>
      </c>
      <c r="F46" s="17" t="s">
        <v>94</v>
      </c>
      <c r="G46" s="17">
        <v>73</v>
      </c>
      <c r="H46" s="18" t="s">
        <v>26</v>
      </c>
      <c r="I46" s="18">
        <v>73</v>
      </c>
      <c r="J46" s="23">
        <f t="shared" si="12"/>
        <v>43.8</v>
      </c>
      <c r="K46" s="20" t="s">
        <v>173</v>
      </c>
      <c r="L46" s="23">
        <f t="shared" si="13"/>
        <v>35.360000000000007</v>
      </c>
      <c r="M46" s="19">
        <f t="shared" si="14"/>
        <v>79.16</v>
      </c>
      <c r="N46" s="17">
        <v>2</v>
      </c>
      <c r="O46" s="17"/>
      <c r="P46" s="17"/>
    </row>
    <row r="47" spans="1:16" s="26" customFormat="1" ht="24.95" customHeight="1">
      <c r="A47" s="17">
        <v>45</v>
      </c>
      <c r="B47" s="17"/>
      <c r="C47" s="17" t="s">
        <v>97</v>
      </c>
      <c r="D47" s="17" t="s">
        <v>92</v>
      </c>
      <c r="E47" s="17" t="s">
        <v>93</v>
      </c>
      <c r="F47" s="17" t="s">
        <v>94</v>
      </c>
      <c r="G47" s="17">
        <v>73</v>
      </c>
      <c r="H47" s="18">
        <v>2</v>
      </c>
      <c r="I47" s="18">
        <v>75</v>
      </c>
      <c r="J47" s="23">
        <f t="shared" si="12"/>
        <v>45</v>
      </c>
      <c r="K47" s="20" t="s">
        <v>174</v>
      </c>
      <c r="L47" s="23">
        <f t="shared" si="13"/>
        <v>33.04</v>
      </c>
      <c r="M47" s="19">
        <f t="shared" si="14"/>
        <v>78.039999999999992</v>
      </c>
      <c r="N47" s="17">
        <v>3</v>
      </c>
      <c r="O47" s="17"/>
      <c r="P47" s="17"/>
    </row>
    <row r="48" spans="1:16" s="28" customFormat="1" ht="24.95" customHeight="1">
      <c r="A48" s="17">
        <v>46</v>
      </c>
      <c r="B48" s="17"/>
      <c r="C48" s="17" t="s">
        <v>5</v>
      </c>
      <c r="D48" s="17" t="s">
        <v>92</v>
      </c>
      <c r="E48" s="17" t="s">
        <v>93</v>
      </c>
      <c r="F48" s="17" t="s">
        <v>94</v>
      </c>
      <c r="G48" s="17">
        <v>73</v>
      </c>
      <c r="H48" s="18" t="s">
        <v>26</v>
      </c>
      <c r="I48" s="18">
        <v>73</v>
      </c>
      <c r="J48" s="23">
        <f t="shared" si="12"/>
        <v>43.8</v>
      </c>
      <c r="K48" s="20" t="s">
        <v>175</v>
      </c>
      <c r="L48" s="23">
        <f t="shared" si="13"/>
        <v>30.080000000000002</v>
      </c>
      <c r="M48" s="19">
        <f t="shared" si="14"/>
        <v>73.88</v>
      </c>
      <c r="N48" s="17">
        <v>4</v>
      </c>
      <c r="O48" s="17"/>
      <c r="P48" s="17"/>
    </row>
    <row r="49" spans="1:16" s="25" customFormat="1" ht="24.95" customHeight="1">
      <c r="A49" s="17">
        <v>47</v>
      </c>
      <c r="B49" s="17" t="s">
        <v>101</v>
      </c>
      <c r="C49" s="17" t="s">
        <v>102</v>
      </c>
      <c r="D49" s="17" t="s">
        <v>92</v>
      </c>
      <c r="E49" s="17" t="s">
        <v>99</v>
      </c>
      <c r="F49" s="17" t="s">
        <v>100</v>
      </c>
      <c r="G49" s="17">
        <v>75</v>
      </c>
      <c r="H49" s="18">
        <v>6</v>
      </c>
      <c r="I49" s="18">
        <v>81</v>
      </c>
      <c r="J49" s="23">
        <f t="shared" si="12"/>
        <v>48.6</v>
      </c>
      <c r="K49" s="20" t="s">
        <v>176</v>
      </c>
      <c r="L49" s="23">
        <f t="shared" si="13"/>
        <v>31.439999999999998</v>
      </c>
      <c r="M49" s="19">
        <f t="shared" si="14"/>
        <v>80.039999999999992</v>
      </c>
      <c r="N49" s="17">
        <v>1</v>
      </c>
      <c r="O49" s="9" t="s">
        <v>177</v>
      </c>
      <c r="P49" s="17"/>
    </row>
    <row r="50" spans="1:16" s="28" customFormat="1" ht="24.95" customHeight="1">
      <c r="A50" s="17">
        <v>48</v>
      </c>
      <c r="B50" s="17"/>
      <c r="C50" s="17" t="s">
        <v>98</v>
      </c>
      <c r="D50" s="17" t="s">
        <v>92</v>
      </c>
      <c r="E50" s="17" t="s">
        <v>99</v>
      </c>
      <c r="F50" s="17" t="s">
        <v>100</v>
      </c>
      <c r="G50" s="17">
        <v>81</v>
      </c>
      <c r="H50" s="18" t="s">
        <v>26</v>
      </c>
      <c r="I50" s="18">
        <v>81</v>
      </c>
      <c r="J50" s="23">
        <f t="shared" si="12"/>
        <v>48.6</v>
      </c>
      <c r="K50" s="20" t="s">
        <v>178</v>
      </c>
      <c r="L50" s="23">
        <f t="shared" si="13"/>
        <v>27.6</v>
      </c>
      <c r="M50" s="19">
        <f t="shared" si="14"/>
        <v>76.2</v>
      </c>
      <c r="N50" s="17">
        <v>2</v>
      </c>
      <c r="O50" s="17"/>
      <c r="P50" s="17"/>
    </row>
    <row r="51" spans="1:16" s="25" customFormat="1" ht="24.95" customHeight="1">
      <c r="A51" s="17">
        <v>49</v>
      </c>
      <c r="B51" s="17" t="s">
        <v>103</v>
      </c>
      <c r="C51" s="17" t="s">
        <v>104</v>
      </c>
      <c r="D51" s="17" t="s">
        <v>105</v>
      </c>
      <c r="E51" s="17" t="s">
        <v>106</v>
      </c>
      <c r="F51" s="17" t="s">
        <v>107</v>
      </c>
      <c r="G51" s="17">
        <v>83</v>
      </c>
      <c r="H51" s="18" t="s">
        <v>26</v>
      </c>
      <c r="I51" s="18">
        <v>83</v>
      </c>
      <c r="J51" s="23">
        <f t="shared" si="3"/>
        <v>49.8</v>
      </c>
      <c r="K51" s="20" t="s">
        <v>179</v>
      </c>
      <c r="L51" s="23">
        <f t="shared" si="4"/>
        <v>29.32</v>
      </c>
      <c r="M51" s="19">
        <f t="shared" si="5"/>
        <v>79.12</v>
      </c>
      <c r="N51" s="17">
        <v>1</v>
      </c>
      <c r="O51" s="9" t="s">
        <v>180</v>
      </c>
      <c r="P51" s="17"/>
    </row>
    <row r="52" spans="1:16" s="15" customFormat="1" ht="24.95" customHeight="1">
      <c r="A52" s="17">
        <v>50</v>
      </c>
      <c r="B52" s="17"/>
      <c r="C52" s="17" t="s">
        <v>108</v>
      </c>
      <c r="D52" s="17" t="s">
        <v>105</v>
      </c>
      <c r="E52" s="17" t="s">
        <v>106</v>
      </c>
      <c r="F52" s="17" t="s">
        <v>107</v>
      </c>
      <c r="G52" s="17">
        <v>81</v>
      </c>
      <c r="H52" s="18" t="s">
        <v>26</v>
      </c>
      <c r="I52" s="18">
        <v>81</v>
      </c>
      <c r="J52" s="23">
        <f t="shared" si="3"/>
        <v>48.6</v>
      </c>
      <c r="K52" s="20" t="s">
        <v>181</v>
      </c>
      <c r="L52" s="23">
        <f t="shared" si="4"/>
        <v>28.960000000000004</v>
      </c>
      <c r="M52" s="19">
        <f t="shared" si="5"/>
        <v>77.56</v>
      </c>
      <c r="N52" s="17">
        <v>2</v>
      </c>
      <c r="O52" s="17"/>
      <c r="P52" s="17"/>
    </row>
    <row r="53" spans="1:16" s="15" customFormat="1" ht="24.95" customHeight="1">
      <c r="A53" s="17">
        <v>51</v>
      </c>
      <c r="B53" s="17"/>
      <c r="C53" s="17" t="s">
        <v>7</v>
      </c>
      <c r="D53" s="17" t="s">
        <v>105</v>
      </c>
      <c r="E53" s="17" t="s">
        <v>106</v>
      </c>
      <c r="F53" s="17" t="s">
        <v>107</v>
      </c>
      <c r="G53" s="17">
        <v>77</v>
      </c>
      <c r="H53" s="18" t="s">
        <v>26</v>
      </c>
      <c r="I53" s="18">
        <v>77</v>
      </c>
      <c r="J53" s="23">
        <f t="shared" si="3"/>
        <v>46.199999999999996</v>
      </c>
      <c r="K53" s="20" t="s">
        <v>182</v>
      </c>
      <c r="L53" s="23">
        <f t="shared" si="4"/>
        <v>28.64</v>
      </c>
      <c r="M53" s="19">
        <f t="shared" si="5"/>
        <v>74.84</v>
      </c>
      <c r="N53" s="17">
        <v>3</v>
      </c>
      <c r="O53" s="17"/>
      <c r="P53" s="17"/>
    </row>
    <row r="54" spans="1:16" s="15" customFormat="1" ht="24.95" customHeight="1">
      <c r="A54" s="17">
        <v>52</v>
      </c>
      <c r="B54" s="17" t="s">
        <v>113</v>
      </c>
      <c r="C54" s="17" t="s">
        <v>114</v>
      </c>
      <c r="D54" s="17" t="s">
        <v>109</v>
      </c>
      <c r="E54" s="17" t="s">
        <v>110</v>
      </c>
      <c r="F54" s="17" t="s">
        <v>111</v>
      </c>
      <c r="G54" s="17">
        <v>75</v>
      </c>
      <c r="H54" s="18" t="s">
        <v>26</v>
      </c>
      <c r="I54" s="18">
        <v>75</v>
      </c>
      <c r="J54" s="23">
        <f>I54*0.6</f>
        <v>45</v>
      </c>
      <c r="K54" s="20" t="s">
        <v>183</v>
      </c>
      <c r="L54" s="23">
        <f>K54*0.4</f>
        <v>30.560000000000002</v>
      </c>
      <c r="M54" s="19">
        <f>J54+L54</f>
        <v>75.56</v>
      </c>
      <c r="N54" s="17">
        <v>1</v>
      </c>
      <c r="O54" s="9" t="s">
        <v>184</v>
      </c>
      <c r="P54" s="17"/>
    </row>
    <row r="55" spans="1:16" s="28" customFormat="1" ht="24.95" customHeight="1">
      <c r="A55" s="17">
        <v>53</v>
      </c>
      <c r="B55" s="17"/>
      <c r="C55" s="17" t="s">
        <v>112</v>
      </c>
      <c r="D55" s="17" t="s">
        <v>109</v>
      </c>
      <c r="E55" s="17" t="s">
        <v>110</v>
      </c>
      <c r="F55" s="17" t="s">
        <v>111</v>
      </c>
      <c r="G55" s="17">
        <v>75</v>
      </c>
      <c r="H55" s="18" t="s">
        <v>26</v>
      </c>
      <c r="I55" s="18">
        <v>75</v>
      </c>
      <c r="J55" s="23">
        <f>I55*0.6</f>
        <v>45</v>
      </c>
      <c r="K55" s="20" t="s">
        <v>185</v>
      </c>
      <c r="L55" s="23">
        <f>K55*0.4</f>
        <v>30.32</v>
      </c>
      <c r="M55" s="19">
        <f>J55+L55</f>
        <v>75.319999999999993</v>
      </c>
      <c r="N55" s="17">
        <v>2</v>
      </c>
      <c r="O55" s="17"/>
      <c r="P55" s="17"/>
    </row>
    <row r="56" spans="1:16" s="26" customFormat="1" ht="24.95" customHeight="1">
      <c r="A56" s="17">
        <v>54</v>
      </c>
      <c r="B56" s="17"/>
      <c r="C56" s="17" t="s">
        <v>8</v>
      </c>
      <c r="D56" s="17" t="s">
        <v>109</v>
      </c>
      <c r="E56" s="17" t="s">
        <v>110</v>
      </c>
      <c r="F56" s="17" t="s">
        <v>111</v>
      </c>
      <c r="G56" s="17">
        <v>73</v>
      </c>
      <c r="H56" s="18" t="s">
        <v>26</v>
      </c>
      <c r="I56" s="18">
        <v>73</v>
      </c>
      <c r="J56" s="23">
        <f>I56*0.6</f>
        <v>43.8</v>
      </c>
      <c r="K56" s="20" t="s">
        <v>186</v>
      </c>
      <c r="L56" s="23">
        <f>K56*0.4</f>
        <v>28.8</v>
      </c>
      <c r="M56" s="19">
        <f>J56+L56</f>
        <v>72.599999999999994</v>
      </c>
      <c r="N56" s="17">
        <v>3</v>
      </c>
      <c r="O56" s="17"/>
      <c r="P56" s="17"/>
    </row>
  </sheetData>
  <sortState ref="A54:AO56">
    <sortCondition descending="1" ref="M3:M56"/>
  </sortState>
  <mergeCells count="1">
    <mergeCell ref="A1:P1"/>
  </mergeCells>
  <phoneticPr fontId="7" type="noConversion"/>
  <pageMargins left="0.23611111111111099" right="0.196527777777778" top="0.156944444444444" bottom="0.59027777777777801" header="0.196527777777778" footer="0.31458333333333299"/>
  <pageSetup paperSize="9" orientation="landscape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2017-01-13T08:57:44Z</cp:lastPrinted>
  <dcterms:created xsi:type="dcterms:W3CDTF">2006-09-13T11:21:00Z</dcterms:created>
  <dcterms:modified xsi:type="dcterms:W3CDTF">2017-01-13T10:00:49Z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