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460" activeTab="0"/>
  </bookViews>
  <sheets>
    <sheet name="Sheet1" sheetId="1" r:id="rId1"/>
  </sheets>
  <definedNames>
    <definedName name="_xlnm.Print_Titles" localSheetId="0">'Sheet1'!$2:$4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<sst xmlns="http://schemas.openxmlformats.org/spreadsheetml/2006/main" count="137" uniqueCount="117">
  <si>
    <t>附件：</t>
  </si>
  <si>
    <t>2017年度武穴市农村义务教育学校教师招聘（不含新机制教师）岗位表</t>
  </si>
  <si>
    <t>编号</t>
  </si>
  <si>
    <t>学段</t>
  </si>
  <si>
    <t>岗位空缺数</t>
  </si>
  <si>
    <t>申报岗位总数</t>
  </si>
  <si>
    <t>政治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</si>
  <si>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</si>
  <si>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</si>
  <si>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</si>
  <si>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</si>
  <si>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</si>
  <si>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</si>
  <si>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</si>
  <si>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</si>
  <si>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 技术</t>
  </si>
  <si>
    <t>体育</t>
  </si>
  <si>
    <t>音乐</t>
  </si>
  <si>
    <t>美术</t>
  </si>
  <si>
    <t>小学   科学</t>
  </si>
  <si>
    <t>心理    健康</t>
  </si>
  <si>
    <t>劳动   技术</t>
  </si>
  <si>
    <t>总计</t>
  </si>
  <si>
    <t>小学学段（合计）</t>
  </si>
  <si>
    <t>小学合计</t>
  </si>
  <si>
    <t>教学点合计</t>
  </si>
  <si>
    <t>梅川镇</t>
  </si>
  <si>
    <t>小学小计</t>
  </si>
  <si>
    <t>南泉小学</t>
  </si>
  <si>
    <t>陶斯小学</t>
  </si>
  <si>
    <t>居杠小学</t>
  </si>
  <si>
    <t>雨山小学</t>
  </si>
  <si>
    <t>石步小学</t>
  </si>
  <si>
    <t>吴畈小学</t>
  </si>
  <si>
    <t>石牛小学</t>
  </si>
  <si>
    <t>吕兴祖小学</t>
  </si>
  <si>
    <t>永西小学</t>
  </si>
  <si>
    <t>五里小学</t>
  </si>
  <si>
    <t>从政小学</t>
  </si>
  <si>
    <t>教学点小计</t>
  </si>
  <si>
    <t>绿林教学点</t>
  </si>
  <si>
    <t>罗林教学点</t>
  </si>
  <si>
    <t>余川镇</t>
  </si>
  <si>
    <t>松山咀小学</t>
  </si>
  <si>
    <t>车坊小学</t>
  </si>
  <si>
    <t>邢元小学</t>
  </si>
  <si>
    <t>蒋铺小学</t>
  </si>
  <si>
    <t>砌石教学点</t>
  </si>
  <si>
    <t>周国教学点</t>
  </si>
  <si>
    <t>吴文教学点</t>
  </si>
  <si>
    <t>花桥镇</t>
  </si>
  <si>
    <t>花桥小学</t>
  </si>
  <si>
    <t>宗山岭小学</t>
  </si>
  <si>
    <t>张河口小学</t>
  </si>
  <si>
    <t>团山河小学</t>
  </si>
  <si>
    <t>罗城中学小学部</t>
  </si>
  <si>
    <t>郑公塔中学小学部</t>
  </si>
  <si>
    <t>雨场山教学点</t>
  </si>
  <si>
    <t>童司牌教学点</t>
  </si>
  <si>
    <t>戴佰彰教学点</t>
  </si>
  <si>
    <t>下彭教学点</t>
  </si>
  <si>
    <t>石佛寺镇</t>
  </si>
  <si>
    <t>石佛寺小学</t>
  </si>
  <si>
    <t>宋巷小学</t>
  </si>
  <si>
    <t>大金镇</t>
  </si>
  <si>
    <t>仓头小学</t>
  </si>
  <si>
    <t>刘元小学</t>
  </si>
  <si>
    <t>下周煜教学点</t>
  </si>
  <si>
    <t>舒冲教学点</t>
  </si>
  <si>
    <t>刘陶教学点</t>
  </si>
  <si>
    <t>程继胜教学点</t>
  </si>
  <si>
    <t>胡大教学点</t>
  </si>
  <si>
    <t>花园教学点</t>
  </si>
  <si>
    <t>宋天佑教学点</t>
  </si>
  <si>
    <t>周梓教学点</t>
  </si>
  <si>
    <t>也咀教学点</t>
  </si>
  <si>
    <t>四望镇</t>
  </si>
  <si>
    <t>四望镇小</t>
  </si>
  <si>
    <t>铁石中学附小</t>
  </si>
  <si>
    <t>栗木小学</t>
  </si>
  <si>
    <t>陆政教学点</t>
  </si>
  <si>
    <t>启元教学点</t>
  </si>
  <si>
    <t>三田教学点</t>
  </si>
  <si>
    <t>刘店教学点</t>
  </si>
  <si>
    <t>影山教学点</t>
  </si>
  <si>
    <t>陶墩教学点</t>
  </si>
  <si>
    <t>大法寺镇</t>
  </si>
  <si>
    <t>翟畈小学</t>
  </si>
  <si>
    <t>刘主小学</t>
  </si>
  <si>
    <t>咀上教学点</t>
  </si>
  <si>
    <t>步塘教学点</t>
  </si>
  <si>
    <t>西岸教学点</t>
  </si>
  <si>
    <t>八丰教学点</t>
  </si>
  <si>
    <t>上桂教学点</t>
  </si>
  <si>
    <t>田镇办事处</t>
  </si>
  <si>
    <t>田镇小学</t>
  </si>
  <si>
    <t>钱炉小学</t>
  </si>
  <si>
    <t>盘塘小学</t>
  </si>
  <si>
    <t>龙坪镇</t>
  </si>
  <si>
    <t>朱河小学</t>
  </si>
  <si>
    <t>向文小学</t>
  </si>
  <si>
    <t>牛车小学</t>
  </si>
  <si>
    <t>新港小学</t>
  </si>
  <si>
    <t>初中学段（合计）</t>
  </si>
  <si>
    <t>梅川中学</t>
  </si>
  <si>
    <t>松阳中学</t>
  </si>
  <si>
    <t>横岗中学</t>
  </si>
  <si>
    <t>居杠中学</t>
  </si>
  <si>
    <t>松山咀中学</t>
  </si>
  <si>
    <t>双城中学</t>
  </si>
  <si>
    <t>罗城中学</t>
  </si>
  <si>
    <t>郑公塔中学</t>
  </si>
  <si>
    <t>鸡公岭中学</t>
  </si>
  <si>
    <t>四望中学</t>
  </si>
  <si>
    <t>铁石中学</t>
  </si>
  <si>
    <t>凤咀中学</t>
  </si>
  <si>
    <t>田镇中学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</si>
</sst>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大标宋简体"/>
      <family val="0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大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13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8" fillId="0" borderId="11" xfId="64" applyFont="1" applyBorder="1" applyAlignment="1">
      <alignment horizontal="left" vertical="center"/>
      <protection/>
    </xf>
    <xf numFmtId="0" fontId="8" fillId="0" borderId="11" xfId="64" applyFont="1" applyBorder="1" applyAlignment="1">
      <alignment horizontal="center" vertical="center" wrapText="1"/>
      <protection/>
    </xf>
    <xf numFmtId="0" fontId="8" fillId="0" borderId="11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176" fontId="7" fillId="24" borderId="11" xfId="0" applyNumberFormat="1" applyFont="1" applyFill="1" applyBorder="1" applyAlignment="1">
      <alignment vertical="center"/>
    </xf>
    <xf numFmtId="176" fontId="5" fillId="24" borderId="11" xfId="0" applyNumberFormat="1" applyFont="1" applyFill="1" applyBorder="1" applyAlignment="1">
      <alignment vertical="center"/>
    </xf>
    <xf numFmtId="176" fontId="7" fillId="24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农村教师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workbookViewId="0" topLeftCell="A1">
      <pane ySplit="4" topLeftCell="A5" activePane="bottomLeft" state="frozen"/>
      <selection pane="bottomLeft" activeCell="I17" sqref="I17"/>
    </sheetView>
  </sheetViews>
  <sheetFormatPr defaultColWidth="9.00390625" defaultRowHeight="13.5"/>
  <cols>
    <col min="1" max="1" width="3.625" style="7" customWidth="1"/>
    <col min="2" max="2" width="17.75390625" style="0" customWidth="1"/>
    <col min="3" max="5" width="7.25390625" style="7" customWidth="1"/>
    <col min="6" max="17" width="5.625" style="7" customWidth="1"/>
    <col min="18" max="20" width="7.25390625" style="7" customWidth="1"/>
  </cols>
  <sheetData>
    <row r="1" spans="1:2" ht="21" customHeight="1">
      <c r="A1" s="8" t="s">
        <v>0</v>
      </c>
      <c r="B1" s="9"/>
    </row>
    <row r="2" spans="1:20" s="1" customFormat="1" ht="35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2" customFormat="1" ht="24.7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29"/>
      <c r="N3" s="29"/>
      <c r="O3" s="29"/>
      <c r="P3" s="29"/>
      <c r="Q3" s="29"/>
      <c r="R3" s="29"/>
      <c r="S3" s="29"/>
      <c r="T3" s="29"/>
    </row>
    <row r="4" spans="1:20" ht="39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</row>
    <row r="5" spans="1:20" s="3" customFormat="1" ht="18" customHeight="1">
      <c r="A5" s="14" t="s">
        <v>22</v>
      </c>
      <c r="B5" s="15"/>
      <c r="C5" s="16">
        <f>SUM(C6,C99)</f>
        <v>239</v>
      </c>
      <c r="D5" s="16">
        <f>SUM(D6,D99)</f>
        <v>134</v>
      </c>
      <c r="E5" s="16"/>
      <c r="F5" s="16">
        <f aca="true" t="shared" si="0" ref="F5:R5">SUM(F6,F99)</f>
        <v>51</v>
      </c>
      <c r="G5" s="16">
        <f t="shared" si="0"/>
        <v>41</v>
      </c>
      <c r="H5" s="16">
        <f t="shared" si="0"/>
        <v>3</v>
      </c>
      <c r="I5" s="16">
        <f t="shared" si="0"/>
        <v>3</v>
      </c>
      <c r="J5" s="16"/>
      <c r="K5" s="16">
        <f t="shared" si="0"/>
        <v>1</v>
      </c>
      <c r="L5" s="16">
        <f t="shared" si="0"/>
        <v>1</v>
      </c>
      <c r="M5" s="16">
        <f t="shared" si="0"/>
        <v>23</v>
      </c>
      <c r="N5" s="16">
        <f t="shared" si="0"/>
        <v>1</v>
      </c>
      <c r="O5" s="16">
        <f t="shared" si="0"/>
        <v>3</v>
      </c>
      <c r="P5" s="16">
        <f t="shared" si="0"/>
        <v>5</v>
      </c>
      <c r="Q5" s="16">
        <f t="shared" si="0"/>
        <v>1</v>
      </c>
      <c r="R5" s="16">
        <f t="shared" si="0"/>
        <v>1</v>
      </c>
      <c r="S5" s="16"/>
      <c r="T5" s="16"/>
    </row>
    <row r="6" spans="1:20" s="4" customFormat="1" ht="18" customHeight="1">
      <c r="A6" s="17">
        <v>1</v>
      </c>
      <c r="B6" s="18" t="s">
        <v>23</v>
      </c>
      <c r="C6" s="16">
        <f aca="true" t="shared" si="1" ref="C6:G6">SUM(C9,C25,C35,C48,C52,C66,C78,C88,C93)</f>
        <v>188</v>
      </c>
      <c r="D6" s="16">
        <f t="shared" si="1"/>
        <v>109</v>
      </c>
      <c r="E6" s="16"/>
      <c r="F6" s="16">
        <f t="shared" si="1"/>
        <v>47</v>
      </c>
      <c r="G6" s="16">
        <f t="shared" si="1"/>
        <v>35</v>
      </c>
      <c r="H6" s="16"/>
      <c r="I6" s="16"/>
      <c r="J6" s="16"/>
      <c r="K6" s="16"/>
      <c r="L6" s="16"/>
      <c r="M6" s="16">
        <f aca="true" t="shared" si="2" ref="M6:R6">SUM(M9,M25,M35,M48,M52,M66,M78,M88,M93)</f>
        <v>17</v>
      </c>
      <c r="N6" s="16">
        <f t="shared" si="2"/>
        <v>1</v>
      </c>
      <c r="O6" s="16">
        <f t="shared" si="2"/>
        <v>2</v>
      </c>
      <c r="P6" s="16">
        <f t="shared" si="2"/>
        <v>5</v>
      </c>
      <c r="Q6" s="16">
        <f t="shared" si="2"/>
        <v>1</v>
      </c>
      <c r="R6" s="16">
        <f t="shared" si="2"/>
        <v>1</v>
      </c>
      <c r="S6" s="16"/>
      <c r="T6" s="16"/>
    </row>
    <row r="7" spans="1:20" s="4" customFormat="1" ht="18" customHeight="1">
      <c r="A7" s="18"/>
      <c r="B7" s="19" t="s">
        <v>24</v>
      </c>
      <c r="C7" s="16">
        <f aca="true" t="shared" si="3" ref="C7:G7">SUM(C10,C26,C36,C49,C53,C67,C79,C89,C94)</f>
        <v>118</v>
      </c>
      <c r="D7" s="16">
        <f t="shared" si="3"/>
        <v>70</v>
      </c>
      <c r="E7" s="16"/>
      <c r="F7" s="16">
        <f t="shared" si="3"/>
        <v>29</v>
      </c>
      <c r="G7" s="16">
        <f t="shared" si="3"/>
        <v>16</v>
      </c>
      <c r="H7" s="16"/>
      <c r="I7" s="16"/>
      <c r="J7" s="16"/>
      <c r="K7" s="16"/>
      <c r="L7" s="16"/>
      <c r="M7" s="16">
        <f aca="true" t="shared" si="4" ref="M7:R7">SUM(M10,M26,M36,M49,M53,M67,M79,M89,M94)</f>
        <v>16</v>
      </c>
      <c r="N7" s="16">
        <f t="shared" si="4"/>
        <v>1</v>
      </c>
      <c r="O7" s="16">
        <f t="shared" si="4"/>
        <v>2</v>
      </c>
      <c r="P7" s="16">
        <f t="shared" si="4"/>
        <v>5</v>
      </c>
      <c r="Q7" s="16">
        <f t="shared" si="4"/>
        <v>0</v>
      </c>
      <c r="R7" s="16">
        <f t="shared" si="4"/>
        <v>1</v>
      </c>
      <c r="S7" s="16"/>
      <c r="T7" s="16"/>
    </row>
    <row r="8" spans="1:20" s="4" customFormat="1" ht="18" customHeight="1">
      <c r="A8" s="18"/>
      <c r="B8" s="19" t="s">
        <v>25</v>
      </c>
      <c r="C8" s="16">
        <f aca="true" t="shared" si="5" ref="C8:G8">SUM(C22,C31,C43,C56,C71,C82)</f>
        <v>70</v>
      </c>
      <c r="D8" s="16">
        <f t="shared" si="5"/>
        <v>39</v>
      </c>
      <c r="E8" s="16"/>
      <c r="F8" s="16">
        <f t="shared" si="5"/>
        <v>18</v>
      </c>
      <c r="G8" s="16">
        <f t="shared" si="5"/>
        <v>19</v>
      </c>
      <c r="H8" s="16"/>
      <c r="I8" s="16"/>
      <c r="J8" s="16"/>
      <c r="K8" s="16"/>
      <c r="L8" s="16"/>
      <c r="M8" s="16">
        <f>SUM(M22,M31,M43,M56,M71,M82)</f>
        <v>1</v>
      </c>
      <c r="N8" s="16"/>
      <c r="O8" s="16"/>
      <c r="P8" s="16"/>
      <c r="Q8" s="16">
        <f>SUM(Q22,Q31,Q43,Q56,Q71,Q82)</f>
        <v>1</v>
      </c>
      <c r="R8" s="16"/>
      <c r="S8" s="16"/>
      <c r="T8" s="16"/>
    </row>
    <row r="9" spans="1:20" s="5" customFormat="1" ht="18" customHeight="1">
      <c r="A9" s="19"/>
      <c r="B9" s="20" t="s">
        <v>26</v>
      </c>
      <c r="C9" s="16">
        <f aca="true" t="shared" si="6" ref="C9:G9">SUM(C10,C22)</f>
        <v>37</v>
      </c>
      <c r="D9" s="16">
        <f t="shared" si="6"/>
        <v>24</v>
      </c>
      <c r="E9" s="16"/>
      <c r="F9" s="16">
        <f t="shared" si="6"/>
        <v>9</v>
      </c>
      <c r="G9" s="16">
        <f t="shared" si="6"/>
        <v>7</v>
      </c>
      <c r="H9" s="16"/>
      <c r="I9" s="16"/>
      <c r="J9" s="16"/>
      <c r="K9" s="16"/>
      <c r="L9" s="16"/>
      <c r="M9" s="16">
        <f>SUM(M10,M22)</f>
        <v>8</v>
      </c>
      <c r="N9" s="16"/>
      <c r="O9" s="16"/>
      <c r="P9" s="16"/>
      <c r="Q9" s="16"/>
      <c r="R9" s="16"/>
      <c r="S9" s="16"/>
      <c r="T9" s="16"/>
    </row>
    <row r="10" spans="1:20" s="5" customFormat="1" ht="18" customHeight="1">
      <c r="A10" s="17"/>
      <c r="B10" s="21" t="s">
        <v>27</v>
      </c>
      <c r="C10" s="16">
        <f aca="true" t="shared" si="7" ref="C10:G10">SUM(C11:C21)</f>
        <v>33</v>
      </c>
      <c r="D10" s="16">
        <f t="shared" si="7"/>
        <v>21</v>
      </c>
      <c r="E10" s="16"/>
      <c r="F10" s="16">
        <f t="shared" si="7"/>
        <v>8</v>
      </c>
      <c r="G10" s="16">
        <f t="shared" si="7"/>
        <v>5</v>
      </c>
      <c r="H10" s="16"/>
      <c r="I10" s="16"/>
      <c r="J10" s="16"/>
      <c r="K10" s="16"/>
      <c r="L10" s="16"/>
      <c r="M10" s="16">
        <f>SUM(M11:M21)</f>
        <v>8</v>
      </c>
      <c r="N10" s="16"/>
      <c r="O10" s="16"/>
      <c r="P10" s="16"/>
      <c r="Q10" s="16"/>
      <c r="R10" s="16"/>
      <c r="S10" s="16"/>
      <c r="T10" s="16"/>
    </row>
    <row r="11" spans="1:20" s="6" customFormat="1" ht="18" customHeight="1">
      <c r="A11" s="22"/>
      <c r="B11" s="23" t="s">
        <v>28</v>
      </c>
      <c r="C11" s="13">
        <v>3</v>
      </c>
      <c r="D11" s="16">
        <f>SUM(E11:T11)</f>
        <v>2</v>
      </c>
      <c r="E11" s="13"/>
      <c r="F11" s="13"/>
      <c r="G11" s="13">
        <v>1</v>
      </c>
      <c r="H11" s="13"/>
      <c r="I11" s="13"/>
      <c r="J11" s="13"/>
      <c r="K11" s="13"/>
      <c r="L11" s="13"/>
      <c r="M11" s="13">
        <v>1</v>
      </c>
      <c r="N11" s="13"/>
      <c r="O11" s="13"/>
      <c r="P11" s="13"/>
      <c r="Q11" s="13"/>
      <c r="R11" s="13"/>
      <c r="S11" s="13"/>
      <c r="T11" s="13"/>
    </row>
    <row r="12" spans="1:20" s="6" customFormat="1" ht="18" customHeight="1">
      <c r="A12" s="22"/>
      <c r="B12" s="23" t="s">
        <v>29</v>
      </c>
      <c r="C12" s="13">
        <v>3</v>
      </c>
      <c r="D12" s="16">
        <f aca="true" t="shared" si="8" ref="D12:D24">SUM(E12:T12)</f>
        <v>2</v>
      </c>
      <c r="E12" s="13"/>
      <c r="F12" s="13">
        <v>1</v>
      </c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/>
      <c r="Q12" s="13"/>
      <c r="R12" s="13"/>
      <c r="S12" s="13"/>
      <c r="T12" s="13"/>
    </row>
    <row r="13" spans="1:20" s="6" customFormat="1" ht="18" customHeight="1">
      <c r="A13" s="22"/>
      <c r="B13" s="23" t="s">
        <v>30</v>
      </c>
      <c r="C13" s="13">
        <v>6</v>
      </c>
      <c r="D13" s="16">
        <f t="shared" si="8"/>
        <v>3</v>
      </c>
      <c r="E13" s="13"/>
      <c r="F13" s="13">
        <v>1</v>
      </c>
      <c r="G13" s="13">
        <v>1</v>
      </c>
      <c r="H13" s="13"/>
      <c r="I13" s="13"/>
      <c r="J13" s="13"/>
      <c r="K13" s="13"/>
      <c r="L13" s="13"/>
      <c r="M13" s="13">
        <v>1</v>
      </c>
      <c r="N13" s="13"/>
      <c r="O13" s="13"/>
      <c r="P13" s="13"/>
      <c r="Q13" s="13"/>
      <c r="R13" s="13"/>
      <c r="S13" s="13"/>
      <c r="T13" s="13"/>
    </row>
    <row r="14" spans="1:20" s="6" customFormat="1" ht="18" customHeight="1">
      <c r="A14" s="22"/>
      <c r="B14" s="23" t="s">
        <v>31</v>
      </c>
      <c r="C14" s="13">
        <v>3</v>
      </c>
      <c r="D14" s="16">
        <f t="shared" si="8"/>
        <v>2</v>
      </c>
      <c r="E14" s="13"/>
      <c r="F14" s="13">
        <v>1</v>
      </c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6" customFormat="1" ht="18" customHeight="1">
      <c r="A15" s="22"/>
      <c r="B15" s="23" t="s">
        <v>32</v>
      </c>
      <c r="C15" s="13">
        <v>3</v>
      </c>
      <c r="D15" s="16">
        <f t="shared" si="8"/>
        <v>2</v>
      </c>
      <c r="E15" s="13"/>
      <c r="F15" s="13"/>
      <c r="G15" s="13">
        <v>1</v>
      </c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</row>
    <row r="16" spans="1:20" s="6" customFormat="1" ht="18" customHeight="1">
      <c r="A16" s="22"/>
      <c r="B16" s="23" t="s">
        <v>33</v>
      </c>
      <c r="C16" s="13">
        <v>2</v>
      </c>
      <c r="D16" s="16">
        <f t="shared" si="8"/>
        <v>1</v>
      </c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6" customFormat="1" ht="18" customHeight="1">
      <c r="A17" s="22"/>
      <c r="B17" s="23" t="s">
        <v>34</v>
      </c>
      <c r="C17" s="13">
        <v>2</v>
      </c>
      <c r="D17" s="16">
        <f t="shared" si="8"/>
        <v>1</v>
      </c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6" customFormat="1" ht="18" customHeight="1">
      <c r="A18" s="22"/>
      <c r="B18" s="23" t="s">
        <v>35</v>
      </c>
      <c r="C18" s="13">
        <v>3</v>
      </c>
      <c r="D18" s="16">
        <f t="shared" si="8"/>
        <v>2</v>
      </c>
      <c r="E18" s="13"/>
      <c r="F18" s="13"/>
      <c r="G18" s="13">
        <v>1</v>
      </c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/>
      <c r="T18" s="13"/>
    </row>
    <row r="19" spans="1:20" s="6" customFormat="1" ht="18" customHeight="1">
      <c r="A19" s="22"/>
      <c r="B19" s="23" t="s">
        <v>36</v>
      </c>
      <c r="C19" s="13">
        <v>3</v>
      </c>
      <c r="D19" s="16">
        <f t="shared" si="8"/>
        <v>2</v>
      </c>
      <c r="E19" s="13"/>
      <c r="F19" s="13">
        <v>1</v>
      </c>
      <c r="G19" s="13"/>
      <c r="H19" s="13"/>
      <c r="I19" s="13"/>
      <c r="J19" s="13"/>
      <c r="K19" s="13"/>
      <c r="L19" s="13"/>
      <c r="M19" s="13">
        <v>1</v>
      </c>
      <c r="N19" s="13"/>
      <c r="O19" s="13"/>
      <c r="P19" s="13"/>
      <c r="Q19" s="13"/>
      <c r="R19" s="13"/>
      <c r="S19" s="13"/>
      <c r="T19" s="13"/>
    </row>
    <row r="20" spans="1:20" s="6" customFormat="1" ht="18" customHeight="1">
      <c r="A20" s="22"/>
      <c r="B20" s="23" t="s">
        <v>37</v>
      </c>
      <c r="C20" s="13">
        <v>3</v>
      </c>
      <c r="D20" s="16">
        <f t="shared" si="8"/>
        <v>2</v>
      </c>
      <c r="E20" s="13"/>
      <c r="F20" s="13">
        <v>1</v>
      </c>
      <c r="G20" s="13"/>
      <c r="H20" s="13"/>
      <c r="I20" s="13"/>
      <c r="J20" s="13"/>
      <c r="K20" s="13"/>
      <c r="L20" s="13"/>
      <c r="M20" s="13">
        <v>1</v>
      </c>
      <c r="N20" s="13"/>
      <c r="O20" s="13"/>
      <c r="P20" s="13"/>
      <c r="Q20" s="13"/>
      <c r="R20" s="13"/>
      <c r="S20" s="13"/>
      <c r="T20" s="13"/>
    </row>
    <row r="21" spans="1:20" s="6" customFormat="1" ht="18" customHeight="1">
      <c r="A21" s="22"/>
      <c r="B21" s="23" t="s">
        <v>38</v>
      </c>
      <c r="C21" s="13">
        <v>2</v>
      </c>
      <c r="D21" s="16">
        <f t="shared" si="8"/>
        <v>2</v>
      </c>
      <c r="E21" s="13"/>
      <c r="F21" s="13">
        <v>1</v>
      </c>
      <c r="G21" s="13"/>
      <c r="H21" s="13"/>
      <c r="I21" s="13"/>
      <c r="J21" s="13"/>
      <c r="K21" s="13"/>
      <c r="L21" s="13"/>
      <c r="M21" s="13">
        <v>1</v>
      </c>
      <c r="N21" s="13"/>
      <c r="O21" s="13"/>
      <c r="P21" s="13"/>
      <c r="Q21" s="13"/>
      <c r="R21" s="13"/>
      <c r="S21" s="13"/>
      <c r="T21" s="13"/>
    </row>
    <row r="22" spans="1:20" s="5" customFormat="1" ht="18" customHeight="1">
      <c r="A22" s="17"/>
      <c r="B22" s="21" t="s">
        <v>39</v>
      </c>
      <c r="C22" s="16">
        <f aca="true" t="shared" si="9" ref="C22:G22">SUM(C23:C24)</f>
        <v>4</v>
      </c>
      <c r="D22" s="16">
        <f t="shared" si="9"/>
        <v>3</v>
      </c>
      <c r="E22" s="16"/>
      <c r="F22" s="16">
        <f t="shared" si="9"/>
        <v>1</v>
      </c>
      <c r="G22" s="16">
        <f t="shared" si="9"/>
        <v>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6" customFormat="1" ht="18" customHeight="1">
      <c r="A23" s="22"/>
      <c r="B23" s="23" t="s">
        <v>40</v>
      </c>
      <c r="C23" s="13">
        <v>2</v>
      </c>
      <c r="D23" s="16">
        <f t="shared" si="8"/>
        <v>2</v>
      </c>
      <c r="E23" s="13"/>
      <c r="F23" s="13">
        <v>1</v>
      </c>
      <c r="G23" s="13">
        <v>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s="6" customFormat="1" ht="18" customHeight="1">
      <c r="A24" s="22"/>
      <c r="B24" s="23" t="s">
        <v>41</v>
      </c>
      <c r="C24" s="13">
        <v>2</v>
      </c>
      <c r="D24" s="16">
        <f t="shared" si="8"/>
        <v>1</v>
      </c>
      <c r="E24" s="13"/>
      <c r="F24" s="13"/>
      <c r="G24" s="13">
        <v>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5" customFormat="1" ht="18" customHeight="1">
      <c r="A25" s="21"/>
      <c r="B25" s="18" t="s">
        <v>42</v>
      </c>
      <c r="C25" s="16">
        <f aca="true" t="shared" si="10" ref="C25:G25">SUM(C26,C31)</f>
        <v>25</v>
      </c>
      <c r="D25" s="16">
        <f t="shared" si="10"/>
        <v>12</v>
      </c>
      <c r="E25" s="16"/>
      <c r="F25" s="16">
        <f t="shared" si="10"/>
        <v>8</v>
      </c>
      <c r="G25" s="16">
        <f t="shared" si="10"/>
        <v>1</v>
      </c>
      <c r="H25" s="16"/>
      <c r="I25" s="16"/>
      <c r="J25" s="16"/>
      <c r="K25" s="16"/>
      <c r="L25" s="16"/>
      <c r="M25" s="16">
        <f>SUM(M26,M31)</f>
        <v>1</v>
      </c>
      <c r="N25" s="16"/>
      <c r="O25" s="16"/>
      <c r="P25" s="16">
        <f>SUM(P26,P31)</f>
        <v>2</v>
      </c>
      <c r="Q25" s="16"/>
      <c r="R25" s="16"/>
      <c r="S25" s="16"/>
      <c r="T25" s="16"/>
    </row>
    <row r="26" spans="1:20" s="5" customFormat="1" ht="18" customHeight="1">
      <c r="A26" s="18"/>
      <c r="B26" s="24" t="s">
        <v>27</v>
      </c>
      <c r="C26" s="16">
        <f aca="true" t="shared" si="11" ref="C26:F26">SUM(C27:C30)</f>
        <v>18</v>
      </c>
      <c r="D26" s="16">
        <f t="shared" si="11"/>
        <v>8</v>
      </c>
      <c r="E26" s="16"/>
      <c r="F26" s="16">
        <f t="shared" si="11"/>
        <v>5</v>
      </c>
      <c r="G26" s="16"/>
      <c r="H26" s="16"/>
      <c r="I26" s="16"/>
      <c r="J26" s="16"/>
      <c r="K26" s="16"/>
      <c r="L26" s="16"/>
      <c r="M26" s="16">
        <f>SUM(M27:M30)</f>
        <v>1</v>
      </c>
      <c r="N26" s="16"/>
      <c r="O26" s="16"/>
      <c r="P26" s="16">
        <f>SUM(P27:P30)</f>
        <v>2</v>
      </c>
      <c r="Q26" s="16"/>
      <c r="R26" s="16"/>
      <c r="S26" s="16"/>
      <c r="T26" s="16"/>
    </row>
    <row r="27" spans="1:20" ht="18" customHeight="1">
      <c r="A27" s="22"/>
      <c r="B27" s="25" t="s">
        <v>43</v>
      </c>
      <c r="C27" s="13">
        <v>10</v>
      </c>
      <c r="D27" s="16">
        <f aca="true" t="shared" si="12" ref="D27:D34">SUM(E27:T27)</f>
        <v>4</v>
      </c>
      <c r="E27" s="13"/>
      <c r="F27" s="13">
        <v>2</v>
      </c>
      <c r="G27" s="13"/>
      <c r="H27" s="13"/>
      <c r="I27" s="13"/>
      <c r="J27" s="13"/>
      <c r="K27" s="13"/>
      <c r="L27" s="13"/>
      <c r="M27" s="13">
        <v>1</v>
      </c>
      <c r="N27" s="13"/>
      <c r="O27" s="13"/>
      <c r="P27" s="13">
        <v>1</v>
      </c>
      <c r="Q27" s="13"/>
      <c r="R27" s="13"/>
      <c r="S27" s="13"/>
      <c r="T27" s="13"/>
    </row>
    <row r="28" spans="1:20" s="5" customFormat="1" ht="18" customHeight="1">
      <c r="A28" s="17"/>
      <c r="B28" s="23" t="s">
        <v>44</v>
      </c>
      <c r="C28" s="13">
        <v>4</v>
      </c>
      <c r="D28" s="16">
        <f t="shared" si="12"/>
        <v>2</v>
      </c>
      <c r="E28" s="13"/>
      <c r="F28" s="13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3">
        <v>1</v>
      </c>
      <c r="Q28" s="16"/>
      <c r="R28" s="16"/>
      <c r="S28" s="16"/>
      <c r="T28" s="16"/>
    </row>
    <row r="29" spans="1:20" ht="18" customHeight="1">
      <c r="A29" s="22"/>
      <c r="B29" s="25" t="s">
        <v>45</v>
      </c>
      <c r="C29" s="13">
        <v>2</v>
      </c>
      <c r="D29" s="16">
        <f t="shared" si="12"/>
        <v>1</v>
      </c>
      <c r="E29" s="13"/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5" customFormat="1" ht="18" customHeight="1">
      <c r="A30" s="17"/>
      <c r="B30" s="23" t="s">
        <v>46</v>
      </c>
      <c r="C30" s="13">
        <v>2</v>
      </c>
      <c r="D30" s="16">
        <f t="shared" si="12"/>
        <v>1</v>
      </c>
      <c r="E30" s="13"/>
      <c r="F30" s="13"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16"/>
      <c r="S30" s="16"/>
      <c r="T30" s="16"/>
    </row>
    <row r="31" spans="1:20" s="5" customFormat="1" ht="18" customHeight="1">
      <c r="A31" s="17"/>
      <c r="B31" s="21" t="s">
        <v>39</v>
      </c>
      <c r="C31" s="16">
        <f aca="true" t="shared" si="13" ref="C31:G31">SUM(C32:C34)</f>
        <v>7</v>
      </c>
      <c r="D31" s="16">
        <f t="shared" si="13"/>
        <v>4</v>
      </c>
      <c r="E31" s="16"/>
      <c r="F31" s="16">
        <f t="shared" si="13"/>
        <v>3</v>
      </c>
      <c r="G31" s="16">
        <f t="shared" si="13"/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5" customFormat="1" ht="18" customHeight="1">
      <c r="A32" s="17"/>
      <c r="B32" s="23" t="s">
        <v>47</v>
      </c>
      <c r="C32" s="13">
        <v>3</v>
      </c>
      <c r="D32" s="16">
        <f t="shared" si="12"/>
        <v>2</v>
      </c>
      <c r="E32" s="13"/>
      <c r="F32" s="13">
        <v>1</v>
      </c>
      <c r="G32" s="13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16"/>
      <c r="S32" s="16"/>
      <c r="T32" s="16"/>
    </row>
    <row r="33" spans="1:20" s="5" customFormat="1" ht="18" customHeight="1">
      <c r="A33" s="17"/>
      <c r="B33" s="23" t="s">
        <v>48</v>
      </c>
      <c r="C33" s="13">
        <v>2</v>
      </c>
      <c r="D33" s="16">
        <f t="shared" si="12"/>
        <v>1</v>
      </c>
      <c r="E33" s="13"/>
      <c r="F33" s="13">
        <v>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16"/>
      <c r="S33" s="16"/>
      <c r="T33" s="16"/>
    </row>
    <row r="34" spans="1:20" s="5" customFormat="1" ht="18" customHeight="1">
      <c r="A34" s="17"/>
      <c r="B34" s="23" t="s">
        <v>49</v>
      </c>
      <c r="C34" s="13">
        <v>2</v>
      </c>
      <c r="D34" s="16">
        <f t="shared" si="12"/>
        <v>1</v>
      </c>
      <c r="E34" s="13"/>
      <c r="F34" s="13">
        <v>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16"/>
      <c r="S34" s="16"/>
      <c r="T34" s="16"/>
    </row>
    <row r="35" spans="1:20" s="5" customFormat="1" ht="18" customHeight="1">
      <c r="A35" s="21"/>
      <c r="B35" s="18" t="s">
        <v>50</v>
      </c>
      <c r="C35" s="16">
        <f aca="true" t="shared" si="14" ref="C35:G35">C37+C38+C39+C40+C41+C44+C45+C46+C42+C47</f>
        <v>29</v>
      </c>
      <c r="D35" s="16">
        <f t="shared" si="14"/>
        <v>16</v>
      </c>
      <c r="E35" s="16"/>
      <c r="F35" s="16">
        <f t="shared" si="14"/>
        <v>1</v>
      </c>
      <c r="G35" s="16">
        <f t="shared" si="14"/>
        <v>4</v>
      </c>
      <c r="H35" s="16"/>
      <c r="I35" s="16"/>
      <c r="J35" s="16"/>
      <c r="K35" s="16"/>
      <c r="L35" s="16"/>
      <c r="M35" s="16">
        <f aca="true" t="shared" si="15" ref="M35:P35">M37+M38+M39+M40+M41+M44+M45+M46+M42+M47</f>
        <v>6</v>
      </c>
      <c r="N35" s="16">
        <f t="shared" si="15"/>
        <v>1</v>
      </c>
      <c r="O35" s="16">
        <f t="shared" si="15"/>
        <v>1</v>
      </c>
      <c r="P35" s="16">
        <f t="shared" si="15"/>
        <v>2</v>
      </c>
      <c r="Q35" s="16"/>
      <c r="R35" s="16">
        <f>R37+R38+R39+R40+R41+R44+R45+R46+R42+R47</f>
        <v>1</v>
      </c>
      <c r="S35" s="16"/>
      <c r="T35" s="16"/>
    </row>
    <row r="36" spans="1:20" s="5" customFormat="1" ht="18" customHeight="1">
      <c r="A36" s="18"/>
      <c r="B36" s="24" t="s">
        <v>27</v>
      </c>
      <c r="C36" s="16">
        <f>SUM(C37:C42)</f>
        <v>20</v>
      </c>
      <c r="D36" s="16">
        <f>SUM(D37:D42)</f>
        <v>11</v>
      </c>
      <c r="E36" s="16"/>
      <c r="F36" s="16"/>
      <c r="G36" s="16"/>
      <c r="H36" s="16"/>
      <c r="I36" s="16"/>
      <c r="J36" s="16"/>
      <c r="K36" s="16"/>
      <c r="L36" s="16"/>
      <c r="M36" s="16">
        <f aca="true" t="shared" si="16" ref="M36:P36">SUM(M37:M42)</f>
        <v>6</v>
      </c>
      <c r="N36" s="16">
        <f t="shared" si="16"/>
        <v>1</v>
      </c>
      <c r="O36" s="16">
        <f t="shared" si="16"/>
        <v>1</v>
      </c>
      <c r="P36" s="16">
        <f t="shared" si="16"/>
        <v>2</v>
      </c>
      <c r="Q36" s="16"/>
      <c r="R36" s="16">
        <f>SUM(R37:R42)</f>
        <v>1</v>
      </c>
      <c r="S36" s="16"/>
      <c r="T36" s="16"/>
    </row>
    <row r="37" spans="1:20" ht="18" customHeight="1">
      <c r="A37" s="22"/>
      <c r="B37" s="26" t="s">
        <v>51</v>
      </c>
      <c r="C37" s="13">
        <v>10</v>
      </c>
      <c r="D37" s="16">
        <f aca="true" t="shared" si="17" ref="D37:D47">E37+F37+G37+H37+I37+J37+K37+L37+M37+N37+O37+P37+Q37+R37+S37+T37</f>
        <v>4</v>
      </c>
      <c r="E37" s="13"/>
      <c r="F37" s="13"/>
      <c r="G37" s="13"/>
      <c r="H37" s="13"/>
      <c r="I37" s="13"/>
      <c r="J37" s="13"/>
      <c r="K37" s="13"/>
      <c r="L37" s="13"/>
      <c r="M37" s="13">
        <v>2</v>
      </c>
      <c r="N37" s="13">
        <v>1</v>
      </c>
      <c r="O37" s="13"/>
      <c r="P37" s="13"/>
      <c r="Q37" s="13"/>
      <c r="R37" s="13">
        <v>1</v>
      </c>
      <c r="S37" s="13"/>
      <c r="T37" s="13"/>
    </row>
    <row r="38" spans="1:20" ht="18" customHeight="1">
      <c r="A38" s="22"/>
      <c r="B38" s="26" t="s">
        <v>52</v>
      </c>
      <c r="C38" s="13">
        <v>3</v>
      </c>
      <c r="D38" s="16">
        <f t="shared" si="17"/>
        <v>2</v>
      </c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3">
        <v>1</v>
      </c>
      <c r="Q38" s="13"/>
      <c r="R38" s="13"/>
      <c r="S38" s="13"/>
      <c r="T38" s="13"/>
    </row>
    <row r="39" spans="1:20" ht="18" customHeight="1">
      <c r="A39" s="22"/>
      <c r="B39" s="26" t="s">
        <v>53</v>
      </c>
      <c r="C39" s="13">
        <v>3</v>
      </c>
      <c r="D39" s="16">
        <f t="shared" si="17"/>
        <v>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</v>
      </c>
      <c r="P39" s="13">
        <v>1</v>
      </c>
      <c r="Q39" s="13"/>
      <c r="R39" s="13"/>
      <c r="S39" s="13"/>
      <c r="T39" s="13"/>
    </row>
    <row r="40" spans="1:20" ht="18" customHeight="1">
      <c r="A40" s="22"/>
      <c r="B40" s="26" t="s">
        <v>54</v>
      </c>
      <c r="C40" s="13">
        <v>1</v>
      </c>
      <c r="D40" s="16">
        <f t="shared" si="17"/>
        <v>1</v>
      </c>
      <c r="E40" s="13"/>
      <c r="F40" s="13"/>
      <c r="G40" s="13"/>
      <c r="H40" s="13"/>
      <c r="I40" s="13"/>
      <c r="J40" s="13"/>
      <c r="K40" s="13"/>
      <c r="L40" s="13"/>
      <c r="M40" s="13">
        <v>1</v>
      </c>
      <c r="N40" s="13"/>
      <c r="O40" s="13"/>
      <c r="P40" s="13"/>
      <c r="Q40" s="13"/>
      <c r="R40" s="13"/>
      <c r="S40" s="13"/>
      <c r="T40" s="13"/>
    </row>
    <row r="41" spans="1:20" ht="18" customHeight="1">
      <c r="A41" s="22"/>
      <c r="B41" s="27" t="s">
        <v>55</v>
      </c>
      <c r="C41" s="13">
        <v>1</v>
      </c>
      <c r="D41" s="16">
        <f t="shared" si="17"/>
        <v>1</v>
      </c>
      <c r="E41" s="13"/>
      <c r="F41" s="13"/>
      <c r="G41" s="13"/>
      <c r="H41" s="13"/>
      <c r="I41" s="13"/>
      <c r="J41" s="13"/>
      <c r="K41" s="13"/>
      <c r="L41" s="13"/>
      <c r="M41" s="13">
        <v>1</v>
      </c>
      <c r="N41" s="13"/>
      <c r="O41" s="13"/>
      <c r="P41" s="13"/>
      <c r="Q41" s="13"/>
      <c r="R41" s="13"/>
      <c r="S41" s="13"/>
      <c r="T41" s="13"/>
    </row>
    <row r="42" spans="1:20" ht="18" customHeight="1">
      <c r="A42" s="22"/>
      <c r="B42" s="27" t="s">
        <v>56</v>
      </c>
      <c r="C42" s="13">
        <v>2</v>
      </c>
      <c r="D42" s="16">
        <f t="shared" si="17"/>
        <v>1</v>
      </c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</row>
    <row r="43" spans="1:20" s="5" customFormat="1" ht="18" customHeight="1">
      <c r="A43" s="17"/>
      <c r="B43" s="28" t="s">
        <v>39</v>
      </c>
      <c r="C43" s="16">
        <f aca="true" t="shared" si="18" ref="C43:G43">SUM(C44:C47)</f>
        <v>9</v>
      </c>
      <c r="D43" s="16">
        <f t="shared" si="18"/>
        <v>5</v>
      </c>
      <c r="E43" s="16"/>
      <c r="F43" s="16">
        <f t="shared" si="18"/>
        <v>1</v>
      </c>
      <c r="G43" s="16">
        <f t="shared" si="18"/>
        <v>4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8" customHeight="1">
      <c r="A44" s="22"/>
      <c r="B44" s="27" t="s">
        <v>57</v>
      </c>
      <c r="C44" s="13">
        <v>3</v>
      </c>
      <c r="D44" s="16">
        <f t="shared" si="17"/>
        <v>2</v>
      </c>
      <c r="E44" s="13"/>
      <c r="F44" s="13">
        <v>1</v>
      </c>
      <c r="G44" s="13">
        <v>1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8" customHeight="1">
      <c r="A45" s="22"/>
      <c r="B45" s="27" t="s">
        <v>58</v>
      </c>
      <c r="C45" s="13">
        <v>2</v>
      </c>
      <c r="D45" s="16">
        <f t="shared" si="17"/>
        <v>1</v>
      </c>
      <c r="E45" s="13"/>
      <c r="F45" s="13"/>
      <c r="G45" s="13">
        <v>1</v>
      </c>
      <c r="H45" s="13"/>
      <c r="I45" s="16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8" customHeight="1">
      <c r="A46" s="22"/>
      <c r="B46" s="27" t="s">
        <v>59</v>
      </c>
      <c r="C46" s="13">
        <v>2</v>
      </c>
      <c r="D46" s="16">
        <f t="shared" si="17"/>
        <v>1</v>
      </c>
      <c r="E46" s="13"/>
      <c r="F46" s="13"/>
      <c r="G46" s="13">
        <v>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8" customHeight="1">
      <c r="A47" s="22"/>
      <c r="B47" s="27" t="s">
        <v>60</v>
      </c>
      <c r="C47" s="13">
        <v>2</v>
      </c>
      <c r="D47" s="16">
        <f t="shared" si="17"/>
        <v>1</v>
      </c>
      <c r="E47" s="13"/>
      <c r="F47" s="13"/>
      <c r="G47" s="13">
        <v>1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5" customFormat="1" ht="18" customHeight="1">
      <c r="A48" s="21"/>
      <c r="B48" s="18" t="s">
        <v>61</v>
      </c>
      <c r="C48" s="16">
        <v>13</v>
      </c>
      <c r="D48" s="16">
        <f aca="true" t="shared" si="19" ref="D48:D51">F48+G48+H48+K48+M48</f>
        <v>8</v>
      </c>
      <c r="E48" s="16"/>
      <c r="F48" s="16">
        <v>4</v>
      </c>
      <c r="G48" s="16">
        <v>3</v>
      </c>
      <c r="H48" s="16"/>
      <c r="I48" s="16"/>
      <c r="J48" s="16"/>
      <c r="K48" s="16"/>
      <c r="L48" s="16"/>
      <c r="M48" s="16">
        <v>1</v>
      </c>
      <c r="N48" s="16"/>
      <c r="O48" s="16"/>
      <c r="P48" s="16"/>
      <c r="Q48" s="16"/>
      <c r="R48" s="16"/>
      <c r="S48" s="16"/>
      <c r="T48" s="16"/>
    </row>
    <row r="49" spans="1:20" s="5" customFormat="1" ht="18" customHeight="1">
      <c r="A49" s="18"/>
      <c r="B49" s="24" t="s">
        <v>27</v>
      </c>
      <c r="C49" s="16">
        <f aca="true" t="shared" si="20" ref="C49:G49">SUM(C50:C51)</f>
        <v>13</v>
      </c>
      <c r="D49" s="16">
        <f t="shared" si="20"/>
        <v>8</v>
      </c>
      <c r="E49" s="16"/>
      <c r="F49" s="16">
        <f t="shared" si="20"/>
        <v>4</v>
      </c>
      <c r="G49" s="16">
        <f t="shared" si="20"/>
        <v>3</v>
      </c>
      <c r="H49" s="16"/>
      <c r="I49" s="16"/>
      <c r="J49" s="16"/>
      <c r="K49" s="16"/>
      <c r="L49" s="16"/>
      <c r="M49" s="16">
        <f>SUM(M50:M51)</f>
        <v>1</v>
      </c>
      <c r="N49" s="16"/>
      <c r="O49" s="16"/>
      <c r="P49" s="16"/>
      <c r="Q49" s="16"/>
      <c r="R49" s="16"/>
      <c r="S49" s="16"/>
      <c r="T49" s="16"/>
    </row>
    <row r="50" spans="1:20" ht="18" customHeight="1">
      <c r="A50" s="22"/>
      <c r="B50" s="25" t="s">
        <v>62</v>
      </c>
      <c r="C50" s="13">
        <v>8</v>
      </c>
      <c r="D50" s="16">
        <f t="shared" si="19"/>
        <v>5</v>
      </c>
      <c r="E50" s="13"/>
      <c r="F50" s="13">
        <v>2</v>
      </c>
      <c r="G50" s="13">
        <v>3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8" customHeight="1">
      <c r="A51" s="22"/>
      <c r="B51" s="25" t="s">
        <v>63</v>
      </c>
      <c r="C51" s="13">
        <v>5</v>
      </c>
      <c r="D51" s="16">
        <f t="shared" si="19"/>
        <v>3</v>
      </c>
      <c r="E51" s="13"/>
      <c r="F51" s="13">
        <v>2</v>
      </c>
      <c r="G51" s="13"/>
      <c r="H51" s="13"/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  <c r="T51" s="13"/>
    </row>
    <row r="52" spans="1:20" s="5" customFormat="1" ht="18" customHeight="1">
      <c r="A52" s="21"/>
      <c r="B52" s="18" t="s">
        <v>64</v>
      </c>
      <c r="C52" s="16">
        <f aca="true" t="shared" si="21" ref="C52:G52">SUM(C53,C56)</f>
        <v>28</v>
      </c>
      <c r="D52" s="16">
        <f t="shared" si="21"/>
        <v>12</v>
      </c>
      <c r="E52" s="16"/>
      <c r="F52" s="16">
        <f t="shared" si="21"/>
        <v>4</v>
      </c>
      <c r="G52" s="16">
        <f t="shared" si="21"/>
        <v>5</v>
      </c>
      <c r="H52" s="16"/>
      <c r="I52" s="16"/>
      <c r="J52" s="16"/>
      <c r="K52" s="16"/>
      <c r="L52" s="16"/>
      <c r="M52" s="16"/>
      <c r="N52" s="16"/>
      <c r="O52" s="16">
        <f aca="true" t="shared" si="22" ref="O52:Q52">SUM(O53,O56)</f>
        <v>1</v>
      </c>
      <c r="P52" s="16">
        <f t="shared" si="22"/>
        <v>1</v>
      </c>
      <c r="Q52" s="16">
        <f t="shared" si="22"/>
        <v>1</v>
      </c>
      <c r="R52" s="16"/>
      <c r="S52" s="16"/>
      <c r="T52" s="16"/>
    </row>
    <row r="53" spans="1:20" s="5" customFormat="1" ht="18" customHeight="1">
      <c r="A53" s="17"/>
      <c r="B53" s="21" t="s">
        <v>27</v>
      </c>
      <c r="C53" s="16">
        <f>SUM(C54:C55)</f>
        <v>5</v>
      </c>
      <c r="D53" s="16">
        <f>SUM(D54:D55)</f>
        <v>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f>SUM(O54:O55)</f>
        <v>1</v>
      </c>
      <c r="P53" s="16">
        <f>SUM(P54:P55)</f>
        <v>1</v>
      </c>
      <c r="Q53" s="16"/>
      <c r="R53" s="16"/>
      <c r="S53" s="16"/>
      <c r="T53" s="16"/>
    </row>
    <row r="54" spans="1:20" s="5" customFormat="1" ht="18" customHeight="1">
      <c r="A54" s="17"/>
      <c r="B54" s="23" t="s">
        <v>65</v>
      </c>
      <c r="C54" s="13">
        <v>3</v>
      </c>
      <c r="D54" s="16">
        <v>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1</v>
      </c>
      <c r="P54" s="13"/>
      <c r="Q54" s="13"/>
      <c r="R54" s="16"/>
      <c r="S54" s="16"/>
      <c r="T54" s="16"/>
    </row>
    <row r="55" spans="1:20" s="5" customFormat="1" ht="18" customHeight="1">
      <c r="A55" s="17"/>
      <c r="B55" s="23" t="s">
        <v>66</v>
      </c>
      <c r="C55" s="13">
        <v>2</v>
      </c>
      <c r="D55" s="16">
        <v>1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>
        <v>1</v>
      </c>
      <c r="Q55" s="13"/>
      <c r="R55" s="16"/>
      <c r="S55" s="16"/>
      <c r="T55" s="16"/>
    </row>
    <row r="56" spans="1:20" s="5" customFormat="1" ht="18" customHeight="1">
      <c r="A56" s="17"/>
      <c r="B56" s="21" t="s">
        <v>39</v>
      </c>
      <c r="C56" s="16">
        <f aca="true" t="shared" si="23" ref="C56:G56">SUM(C57:C65)</f>
        <v>23</v>
      </c>
      <c r="D56" s="16">
        <f t="shared" si="23"/>
        <v>10</v>
      </c>
      <c r="E56" s="16"/>
      <c r="F56" s="16">
        <f t="shared" si="23"/>
        <v>4</v>
      </c>
      <c r="G56" s="16">
        <f t="shared" si="23"/>
        <v>5</v>
      </c>
      <c r="H56" s="16"/>
      <c r="I56" s="16"/>
      <c r="J56" s="16"/>
      <c r="K56" s="16"/>
      <c r="L56" s="16"/>
      <c r="M56" s="16"/>
      <c r="N56" s="16"/>
      <c r="O56" s="16"/>
      <c r="P56" s="16"/>
      <c r="Q56" s="16">
        <f>SUM(Q57:Q65)</f>
        <v>1</v>
      </c>
      <c r="R56" s="16"/>
      <c r="S56" s="16"/>
      <c r="T56" s="16"/>
    </row>
    <row r="57" spans="1:20" s="5" customFormat="1" ht="18" customHeight="1">
      <c r="A57" s="17"/>
      <c r="B57" s="23" t="s">
        <v>67</v>
      </c>
      <c r="C57" s="13">
        <v>3</v>
      </c>
      <c r="D57" s="16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>
        <v>1</v>
      </c>
      <c r="R57" s="16"/>
      <c r="S57" s="16"/>
      <c r="T57" s="16"/>
    </row>
    <row r="58" spans="1:20" s="5" customFormat="1" ht="18" customHeight="1">
      <c r="A58" s="17"/>
      <c r="B58" s="23" t="s">
        <v>68</v>
      </c>
      <c r="C58" s="13">
        <v>4</v>
      </c>
      <c r="D58" s="16">
        <v>2</v>
      </c>
      <c r="E58" s="13"/>
      <c r="F58" s="13">
        <v>1</v>
      </c>
      <c r="G58" s="13">
        <v>1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6"/>
      <c r="S58" s="16"/>
      <c r="T58" s="16"/>
    </row>
    <row r="59" spans="1:20" s="5" customFormat="1" ht="18" customHeight="1">
      <c r="A59" s="17"/>
      <c r="B59" s="23" t="s">
        <v>69</v>
      </c>
      <c r="C59" s="13">
        <v>2</v>
      </c>
      <c r="D59" s="16">
        <v>1</v>
      </c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6"/>
      <c r="S59" s="16"/>
      <c r="T59" s="16"/>
    </row>
    <row r="60" spans="1:20" s="5" customFormat="1" ht="18" customHeight="1">
      <c r="A60" s="17"/>
      <c r="B60" s="23" t="s">
        <v>70</v>
      </c>
      <c r="C60" s="13">
        <v>2</v>
      </c>
      <c r="D60" s="16">
        <v>1</v>
      </c>
      <c r="E60" s="13"/>
      <c r="F60" s="13"/>
      <c r="G60" s="13">
        <v>1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6"/>
      <c r="S60" s="16"/>
      <c r="T60" s="16"/>
    </row>
    <row r="61" spans="1:20" s="5" customFormat="1" ht="18" customHeight="1">
      <c r="A61" s="17"/>
      <c r="B61" s="23" t="s">
        <v>71</v>
      </c>
      <c r="C61" s="13">
        <v>2</v>
      </c>
      <c r="D61" s="16">
        <v>1</v>
      </c>
      <c r="E61" s="13"/>
      <c r="F61" s="13"/>
      <c r="G61" s="13">
        <v>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6"/>
      <c r="S61" s="16"/>
      <c r="T61" s="16"/>
    </row>
    <row r="62" spans="1:20" s="5" customFormat="1" ht="18" customHeight="1">
      <c r="A62" s="17"/>
      <c r="B62" s="23" t="s">
        <v>72</v>
      </c>
      <c r="C62" s="13">
        <v>2</v>
      </c>
      <c r="D62" s="16">
        <v>1</v>
      </c>
      <c r="E62" s="13"/>
      <c r="F62" s="13">
        <v>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6"/>
      <c r="S62" s="16"/>
      <c r="T62" s="16"/>
    </row>
    <row r="63" spans="1:20" ht="18" customHeight="1">
      <c r="A63" s="22"/>
      <c r="B63" s="25" t="s">
        <v>73</v>
      </c>
      <c r="C63" s="13">
        <v>2</v>
      </c>
      <c r="D63" s="16">
        <v>1</v>
      </c>
      <c r="E63" s="13"/>
      <c r="F63" s="13"/>
      <c r="G63" s="13">
        <v>1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8" customHeight="1">
      <c r="A64" s="22"/>
      <c r="B64" s="25" t="s">
        <v>74</v>
      </c>
      <c r="C64" s="13">
        <v>3</v>
      </c>
      <c r="D64" s="16">
        <v>1</v>
      </c>
      <c r="E64" s="13"/>
      <c r="F64" s="13">
        <v>1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8" customHeight="1">
      <c r="A65" s="22"/>
      <c r="B65" s="23" t="s">
        <v>75</v>
      </c>
      <c r="C65" s="13">
        <v>3</v>
      </c>
      <c r="D65" s="16">
        <v>1</v>
      </c>
      <c r="E65" s="13"/>
      <c r="F65" s="13"/>
      <c r="G65" s="13">
        <v>1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5" customFormat="1" ht="18" customHeight="1">
      <c r="A66" s="21"/>
      <c r="B66" s="18" t="s">
        <v>76</v>
      </c>
      <c r="C66" s="16">
        <f aca="true" t="shared" si="24" ref="C66:G66">SUM(C67,C71)</f>
        <v>29</v>
      </c>
      <c r="D66" s="16">
        <f t="shared" si="24"/>
        <v>15</v>
      </c>
      <c r="E66" s="16"/>
      <c r="F66" s="16">
        <f t="shared" si="24"/>
        <v>8</v>
      </c>
      <c r="G66" s="16">
        <f t="shared" si="24"/>
        <v>6</v>
      </c>
      <c r="H66" s="16"/>
      <c r="I66" s="16"/>
      <c r="J66" s="16"/>
      <c r="K66" s="16"/>
      <c r="L66" s="16"/>
      <c r="M66" s="16">
        <f>SUM(M67,M71)</f>
        <v>1</v>
      </c>
      <c r="N66" s="16"/>
      <c r="O66" s="16"/>
      <c r="P66" s="16"/>
      <c r="Q66" s="16"/>
      <c r="R66" s="16"/>
      <c r="S66" s="16"/>
      <c r="T66" s="16"/>
    </row>
    <row r="67" spans="1:20" s="5" customFormat="1" ht="18" customHeight="1">
      <c r="A67" s="17"/>
      <c r="B67" s="24" t="s">
        <v>27</v>
      </c>
      <c r="C67" s="16">
        <f aca="true" t="shared" si="25" ref="C67:G67">SUM(C68:C70)</f>
        <v>13</v>
      </c>
      <c r="D67" s="16">
        <f t="shared" si="25"/>
        <v>6</v>
      </c>
      <c r="E67" s="16"/>
      <c r="F67" s="16">
        <f t="shared" si="25"/>
        <v>3</v>
      </c>
      <c r="G67" s="16">
        <f t="shared" si="25"/>
        <v>3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5" customFormat="1" ht="18" customHeight="1">
      <c r="A68" s="17"/>
      <c r="B68" s="30" t="s">
        <v>77</v>
      </c>
      <c r="C68" s="31">
        <v>5</v>
      </c>
      <c r="D68" s="16">
        <f aca="true" t="shared" si="26" ref="D68:D77">SUM(E68:T68)</f>
        <v>2</v>
      </c>
      <c r="E68" s="31"/>
      <c r="F68" s="31">
        <v>1</v>
      </c>
      <c r="G68" s="31">
        <v>1</v>
      </c>
      <c r="H68" s="31"/>
      <c r="I68" s="31"/>
      <c r="J68" s="31"/>
      <c r="K68" s="31"/>
      <c r="L68" s="31"/>
      <c r="M68" s="16"/>
      <c r="N68" s="16"/>
      <c r="O68" s="16"/>
      <c r="P68" s="16"/>
      <c r="Q68" s="16"/>
      <c r="R68" s="16"/>
      <c r="S68" s="16"/>
      <c r="T68" s="16"/>
    </row>
    <row r="69" spans="1:20" s="5" customFormat="1" ht="18" customHeight="1">
      <c r="A69" s="17"/>
      <c r="B69" s="30" t="s">
        <v>78</v>
      </c>
      <c r="C69" s="31">
        <v>3</v>
      </c>
      <c r="D69" s="16">
        <f t="shared" si="26"/>
        <v>1</v>
      </c>
      <c r="E69" s="31"/>
      <c r="F69" s="31">
        <v>1</v>
      </c>
      <c r="G69" s="31"/>
      <c r="H69" s="31"/>
      <c r="I69" s="31"/>
      <c r="J69" s="31"/>
      <c r="K69" s="31"/>
      <c r="L69" s="31"/>
      <c r="M69" s="16"/>
      <c r="N69" s="16"/>
      <c r="O69" s="16"/>
      <c r="P69" s="16"/>
      <c r="Q69" s="16"/>
      <c r="R69" s="16"/>
      <c r="S69" s="16"/>
      <c r="T69" s="16"/>
    </row>
    <row r="70" spans="1:20" s="5" customFormat="1" ht="18" customHeight="1">
      <c r="A70" s="17"/>
      <c r="B70" s="32" t="s">
        <v>79</v>
      </c>
      <c r="C70" s="31">
        <v>5</v>
      </c>
      <c r="D70" s="16">
        <f t="shared" si="26"/>
        <v>3</v>
      </c>
      <c r="E70" s="31"/>
      <c r="F70" s="31">
        <v>1</v>
      </c>
      <c r="G70" s="31">
        <v>2</v>
      </c>
      <c r="H70" s="31"/>
      <c r="I70" s="31"/>
      <c r="J70" s="31"/>
      <c r="K70" s="31"/>
      <c r="L70" s="31"/>
      <c r="M70" s="31"/>
      <c r="N70" s="16"/>
      <c r="O70" s="16"/>
      <c r="P70" s="16"/>
      <c r="Q70" s="16"/>
      <c r="R70" s="16"/>
      <c r="S70" s="16"/>
      <c r="T70" s="16"/>
    </row>
    <row r="71" spans="1:20" s="5" customFormat="1" ht="18" customHeight="1">
      <c r="A71" s="17"/>
      <c r="B71" s="33" t="s">
        <v>39</v>
      </c>
      <c r="C71" s="34">
        <f aca="true" t="shared" si="27" ref="C71:G71">SUM(C72:C77)</f>
        <v>16</v>
      </c>
      <c r="D71" s="34">
        <f t="shared" si="27"/>
        <v>9</v>
      </c>
      <c r="E71" s="34"/>
      <c r="F71" s="34">
        <f t="shared" si="27"/>
        <v>5</v>
      </c>
      <c r="G71" s="34">
        <f t="shared" si="27"/>
        <v>3</v>
      </c>
      <c r="H71" s="34"/>
      <c r="I71" s="34"/>
      <c r="J71" s="34"/>
      <c r="K71" s="34"/>
      <c r="L71" s="34"/>
      <c r="M71" s="34">
        <f>SUM(M72:M77)</f>
        <v>1</v>
      </c>
      <c r="N71" s="16"/>
      <c r="O71" s="16"/>
      <c r="P71" s="16"/>
      <c r="Q71" s="16"/>
      <c r="R71" s="16"/>
      <c r="S71" s="16"/>
      <c r="T71" s="16"/>
    </row>
    <row r="72" spans="1:20" s="5" customFormat="1" ht="18" customHeight="1">
      <c r="A72" s="17"/>
      <c r="B72" s="32" t="s">
        <v>80</v>
      </c>
      <c r="C72" s="31">
        <v>2</v>
      </c>
      <c r="D72" s="16">
        <f t="shared" si="26"/>
        <v>1</v>
      </c>
      <c r="E72" s="16"/>
      <c r="F72" s="31"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s="5" customFormat="1" ht="18" customHeight="1">
      <c r="A73" s="17"/>
      <c r="B73" s="32" t="s">
        <v>81</v>
      </c>
      <c r="C73" s="31">
        <v>2</v>
      </c>
      <c r="D73" s="16">
        <f t="shared" si="26"/>
        <v>1</v>
      </c>
      <c r="E73" s="31"/>
      <c r="F73" s="31"/>
      <c r="G73" s="31"/>
      <c r="H73" s="31"/>
      <c r="I73" s="31"/>
      <c r="J73" s="31"/>
      <c r="K73" s="31"/>
      <c r="L73" s="31"/>
      <c r="M73" s="31">
        <v>1</v>
      </c>
      <c r="N73" s="16"/>
      <c r="O73" s="16"/>
      <c r="P73" s="16"/>
      <c r="Q73" s="16"/>
      <c r="R73" s="16"/>
      <c r="S73" s="16"/>
      <c r="T73" s="16"/>
    </row>
    <row r="74" spans="1:20" s="5" customFormat="1" ht="18" customHeight="1">
      <c r="A74" s="17"/>
      <c r="B74" s="32" t="s">
        <v>82</v>
      </c>
      <c r="C74" s="31">
        <v>3</v>
      </c>
      <c r="D74" s="16">
        <f t="shared" si="26"/>
        <v>2</v>
      </c>
      <c r="E74" s="31"/>
      <c r="F74" s="31">
        <v>1</v>
      </c>
      <c r="G74" s="31">
        <v>1</v>
      </c>
      <c r="H74" s="31"/>
      <c r="I74" s="31"/>
      <c r="J74" s="31"/>
      <c r="K74" s="31"/>
      <c r="L74" s="31"/>
      <c r="M74" s="31"/>
      <c r="N74" s="16"/>
      <c r="O74" s="16"/>
      <c r="P74" s="16"/>
      <c r="Q74" s="16"/>
      <c r="R74" s="16"/>
      <c r="S74" s="16"/>
      <c r="T74" s="16"/>
    </row>
    <row r="75" spans="1:20" s="5" customFormat="1" ht="18" customHeight="1">
      <c r="A75" s="17"/>
      <c r="B75" s="32" t="s">
        <v>83</v>
      </c>
      <c r="C75" s="31">
        <v>3</v>
      </c>
      <c r="D75" s="16">
        <f t="shared" si="26"/>
        <v>2</v>
      </c>
      <c r="E75" s="31"/>
      <c r="F75" s="31">
        <v>1</v>
      </c>
      <c r="G75" s="31">
        <v>1</v>
      </c>
      <c r="H75" s="31"/>
      <c r="I75" s="31"/>
      <c r="J75" s="31"/>
      <c r="K75" s="31"/>
      <c r="L75" s="31"/>
      <c r="M75" s="31"/>
      <c r="N75" s="16"/>
      <c r="O75" s="16"/>
      <c r="P75" s="16"/>
      <c r="Q75" s="16"/>
      <c r="R75" s="16"/>
      <c r="S75" s="16"/>
      <c r="T75" s="16"/>
    </row>
    <row r="76" spans="1:20" s="5" customFormat="1" ht="18" customHeight="1">
      <c r="A76" s="17"/>
      <c r="B76" s="32" t="s">
        <v>84</v>
      </c>
      <c r="C76" s="31">
        <v>3</v>
      </c>
      <c r="D76" s="16">
        <f t="shared" si="26"/>
        <v>2</v>
      </c>
      <c r="E76" s="31"/>
      <c r="F76" s="31">
        <v>1</v>
      </c>
      <c r="G76" s="31">
        <v>1</v>
      </c>
      <c r="H76" s="31"/>
      <c r="I76" s="31"/>
      <c r="J76" s="31"/>
      <c r="K76" s="31"/>
      <c r="L76" s="31"/>
      <c r="M76" s="31"/>
      <c r="N76" s="16"/>
      <c r="O76" s="16"/>
      <c r="P76" s="16"/>
      <c r="Q76" s="16"/>
      <c r="R76" s="16"/>
      <c r="S76" s="16"/>
      <c r="T76" s="16"/>
    </row>
    <row r="77" spans="1:20" s="5" customFormat="1" ht="18" customHeight="1">
      <c r="A77" s="17"/>
      <c r="B77" s="32" t="s">
        <v>85</v>
      </c>
      <c r="C77" s="31">
        <v>3</v>
      </c>
      <c r="D77" s="16">
        <f t="shared" si="26"/>
        <v>1</v>
      </c>
      <c r="E77" s="31"/>
      <c r="F77" s="31">
        <v>1</v>
      </c>
      <c r="G77" s="31"/>
      <c r="H77" s="31"/>
      <c r="I77" s="31"/>
      <c r="J77" s="31"/>
      <c r="K77" s="31"/>
      <c r="L77" s="31"/>
      <c r="M77" s="31"/>
      <c r="N77" s="16"/>
      <c r="O77" s="16"/>
      <c r="P77" s="16"/>
      <c r="Q77" s="16"/>
      <c r="R77" s="16"/>
      <c r="S77" s="16"/>
      <c r="T77" s="16"/>
    </row>
    <row r="78" spans="1:20" s="5" customFormat="1" ht="18" customHeight="1">
      <c r="A78" s="21"/>
      <c r="B78" s="18" t="s">
        <v>86</v>
      </c>
      <c r="C78" s="16">
        <f aca="true" t="shared" si="28" ref="C78:G78">SUM(C79,C82)</f>
        <v>16</v>
      </c>
      <c r="D78" s="16">
        <f t="shared" si="28"/>
        <v>11</v>
      </c>
      <c r="E78" s="16"/>
      <c r="F78" s="16">
        <f t="shared" si="28"/>
        <v>5</v>
      </c>
      <c r="G78" s="16">
        <f t="shared" si="28"/>
        <v>6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s="5" customFormat="1" ht="18" customHeight="1">
      <c r="A79" s="17"/>
      <c r="B79" s="24" t="s">
        <v>27</v>
      </c>
      <c r="C79" s="16">
        <f aca="true" t="shared" si="29" ref="C79:G79">SUM(C80:C81)</f>
        <v>5</v>
      </c>
      <c r="D79" s="16">
        <f t="shared" si="29"/>
        <v>3</v>
      </c>
      <c r="E79" s="16"/>
      <c r="F79" s="16">
        <f t="shared" si="29"/>
        <v>1</v>
      </c>
      <c r="G79" s="16">
        <f t="shared" si="29"/>
        <v>2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18" customHeight="1">
      <c r="A80" s="22"/>
      <c r="B80" s="35" t="s">
        <v>87</v>
      </c>
      <c r="C80" s="13">
        <v>2</v>
      </c>
      <c r="D80" s="16">
        <v>1</v>
      </c>
      <c r="E80" s="13"/>
      <c r="F80" s="13"/>
      <c r="G80" s="13">
        <v>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8" customHeight="1">
      <c r="A81" s="22"/>
      <c r="B81" s="35" t="s">
        <v>88</v>
      </c>
      <c r="C81" s="13">
        <v>3</v>
      </c>
      <c r="D81" s="16">
        <v>2</v>
      </c>
      <c r="E81" s="13"/>
      <c r="F81" s="13">
        <v>1</v>
      </c>
      <c r="G81" s="13">
        <v>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s="5" customFormat="1" ht="18" customHeight="1">
      <c r="A82" s="17"/>
      <c r="B82" s="36" t="s">
        <v>39</v>
      </c>
      <c r="C82" s="16">
        <f aca="true" t="shared" si="30" ref="C82:G82">SUM(C83:C87)</f>
        <v>11</v>
      </c>
      <c r="D82" s="16">
        <f t="shared" si="30"/>
        <v>8</v>
      </c>
      <c r="E82" s="16"/>
      <c r="F82" s="16">
        <f t="shared" si="30"/>
        <v>4</v>
      </c>
      <c r="G82" s="16">
        <f t="shared" si="30"/>
        <v>4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8" customHeight="1">
      <c r="A83" s="22"/>
      <c r="B83" s="25" t="s">
        <v>89</v>
      </c>
      <c r="C83" s="13">
        <v>3</v>
      </c>
      <c r="D83" s="16">
        <v>2</v>
      </c>
      <c r="E83" s="13"/>
      <c r="F83" s="13">
        <v>1</v>
      </c>
      <c r="G83" s="13">
        <v>1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8" customHeight="1">
      <c r="A84" s="22"/>
      <c r="B84" s="25" t="s">
        <v>90</v>
      </c>
      <c r="C84" s="13">
        <v>3</v>
      </c>
      <c r="D84" s="16">
        <v>2</v>
      </c>
      <c r="E84" s="13"/>
      <c r="F84" s="13">
        <v>1</v>
      </c>
      <c r="G84" s="13">
        <v>1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8" customHeight="1">
      <c r="A85" s="22"/>
      <c r="B85" s="25" t="s">
        <v>91</v>
      </c>
      <c r="C85" s="13">
        <v>3</v>
      </c>
      <c r="D85" s="16">
        <v>2</v>
      </c>
      <c r="E85" s="13"/>
      <c r="F85" s="13">
        <v>1</v>
      </c>
      <c r="G85" s="13">
        <v>1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8" customHeight="1">
      <c r="A86" s="22"/>
      <c r="B86" s="25" t="s">
        <v>92</v>
      </c>
      <c r="C86" s="13">
        <v>1</v>
      </c>
      <c r="D86" s="16">
        <v>1</v>
      </c>
      <c r="E86" s="13"/>
      <c r="F86" s="13">
        <v>1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8" customHeight="1">
      <c r="A87" s="22"/>
      <c r="B87" s="25" t="s">
        <v>93</v>
      </c>
      <c r="C87" s="13">
        <v>1</v>
      </c>
      <c r="D87" s="16">
        <v>1</v>
      </c>
      <c r="E87" s="13"/>
      <c r="F87" s="13"/>
      <c r="G87" s="13">
        <v>1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s="5" customFormat="1" ht="18" customHeight="1">
      <c r="A88" s="21"/>
      <c r="B88" s="18" t="s">
        <v>94</v>
      </c>
      <c r="C88" s="16">
        <f aca="true" t="shared" si="31" ref="C88:G88">SUM(C90:C92)</f>
        <v>5</v>
      </c>
      <c r="D88" s="16">
        <f t="shared" si="31"/>
        <v>5</v>
      </c>
      <c r="E88" s="16"/>
      <c r="F88" s="16">
        <f t="shared" si="31"/>
        <v>3</v>
      </c>
      <c r="G88" s="16">
        <f t="shared" si="31"/>
        <v>2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s="5" customFormat="1" ht="18" customHeight="1">
      <c r="A89" s="17"/>
      <c r="B89" s="19" t="s">
        <v>27</v>
      </c>
      <c r="C89" s="16">
        <f aca="true" t="shared" si="32" ref="C89:G89">SUM(C90:C92)</f>
        <v>5</v>
      </c>
      <c r="D89" s="16">
        <f t="shared" si="32"/>
        <v>5</v>
      </c>
      <c r="E89" s="16"/>
      <c r="F89" s="16">
        <f t="shared" si="32"/>
        <v>3</v>
      </c>
      <c r="G89" s="16">
        <f t="shared" si="32"/>
        <v>2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8" customHeight="1">
      <c r="A90" s="22"/>
      <c r="B90" s="25" t="s">
        <v>95</v>
      </c>
      <c r="C90" s="13">
        <v>2</v>
      </c>
      <c r="D90" s="16">
        <v>2</v>
      </c>
      <c r="E90" s="13"/>
      <c r="F90" s="13">
        <v>1</v>
      </c>
      <c r="G90" s="13">
        <v>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8" customHeight="1">
      <c r="A91" s="22"/>
      <c r="B91" s="23" t="s">
        <v>96</v>
      </c>
      <c r="C91" s="13">
        <v>2</v>
      </c>
      <c r="D91" s="16">
        <v>2</v>
      </c>
      <c r="E91" s="13"/>
      <c r="F91" s="13">
        <v>1</v>
      </c>
      <c r="G91" s="13">
        <v>1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8" customHeight="1">
      <c r="A92" s="22"/>
      <c r="B92" s="23" t="s">
        <v>97</v>
      </c>
      <c r="C92" s="13">
        <v>1</v>
      </c>
      <c r="D92" s="16">
        <v>1</v>
      </c>
      <c r="E92" s="13"/>
      <c r="F92" s="13">
        <v>1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5" customFormat="1" ht="18" customHeight="1">
      <c r="A93" s="21"/>
      <c r="B93" s="18" t="s">
        <v>98</v>
      </c>
      <c r="C93" s="16">
        <v>6</v>
      </c>
      <c r="D93" s="16">
        <v>6</v>
      </c>
      <c r="E93" s="16"/>
      <c r="F93" s="16">
        <v>5</v>
      </c>
      <c r="G93" s="16">
        <v>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5" customFormat="1" ht="18" customHeight="1">
      <c r="A94" s="17"/>
      <c r="B94" s="19" t="s">
        <v>27</v>
      </c>
      <c r="C94" s="16">
        <f aca="true" t="shared" si="33" ref="C94:G94">SUM(C95:C98)</f>
        <v>6</v>
      </c>
      <c r="D94" s="16">
        <f t="shared" si="33"/>
        <v>6</v>
      </c>
      <c r="E94" s="16"/>
      <c r="F94" s="16">
        <f t="shared" si="33"/>
        <v>5</v>
      </c>
      <c r="G94" s="16">
        <f t="shared" si="33"/>
        <v>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18" customHeight="1">
      <c r="A95" s="22"/>
      <c r="B95" s="25" t="s">
        <v>99</v>
      </c>
      <c r="C95" s="13">
        <v>1</v>
      </c>
      <c r="D95" s="16">
        <v>1</v>
      </c>
      <c r="E95" s="13"/>
      <c r="F95" s="13">
        <v>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8" customHeight="1">
      <c r="A96" s="22"/>
      <c r="B96" s="25" t="s">
        <v>100</v>
      </c>
      <c r="C96" s="13">
        <v>2</v>
      </c>
      <c r="D96" s="16">
        <v>2</v>
      </c>
      <c r="E96" s="13"/>
      <c r="F96" s="13">
        <v>2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8" customHeight="1">
      <c r="A97" s="22"/>
      <c r="B97" s="25" t="s">
        <v>101</v>
      </c>
      <c r="C97" s="13">
        <v>2</v>
      </c>
      <c r="D97" s="16">
        <v>2</v>
      </c>
      <c r="E97" s="13"/>
      <c r="F97" s="13">
        <v>1</v>
      </c>
      <c r="G97" s="13">
        <v>1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8" customHeight="1">
      <c r="A98" s="22"/>
      <c r="B98" s="25" t="s">
        <v>102</v>
      </c>
      <c r="C98" s="13">
        <v>1</v>
      </c>
      <c r="D98" s="16">
        <v>1</v>
      </c>
      <c r="E98" s="13"/>
      <c r="F98" s="13">
        <v>1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s="4" customFormat="1" ht="18" customHeight="1">
      <c r="A99" s="17">
        <v>2</v>
      </c>
      <c r="B99" s="18" t="s">
        <v>103</v>
      </c>
      <c r="C99" s="16">
        <f aca="true" t="shared" si="34" ref="C99:I99">SUM(C100,C105,C108,C111,C113,C116,C118)</f>
        <v>51</v>
      </c>
      <c r="D99" s="16">
        <f t="shared" si="34"/>
        <v>25</v>
      </c>
      <c r="E99" s="16"/>
      <c r="F99" s="16">
        <f t="shared" si="34"/>
        <v>4</v>
      </c>
      <c r="G99" s="16">
        <f t="shared" si="34"/>
        <v>6</v>
      </c>
      <c r="H99" s="16">
        <f t="shared" si="34"/>
        <v>3</v>
      </c>
      <c r="I99" s="16">
        <f t="shared" si="34"/>
        <v>3</v>
      </c>
      <c r="J99" s="16"/>
      <c r="K99" s="16">
        <f aca="true" t="shared" si="35" ref="K99:M99">SUM(K100,K105,K108,K111,K113,K116,K118)</f>
        <v>1</v>
      </c>
      <c r="L99" s="16">
        <f t="shared" si="35"/>
        <v>1</v>
      </c>
      <c r="M99" s="16">
        <f t="shared" si="35"/>
        <v>6</v>
      </c>
      <c r="N99" s="16"/>
      <c r="O99" s="16">
        <f>SUM(O100,O105,O108,O111,O113,O116,O118)</f>
        <v>1</v>
      </c>
      <c r="P99" s="16"/>
      <c r="Q99" s="16"/>
      <c r="R99" s="16"/>
      <c r="S99" s="16"/>
      <c r="T99" s="16"/>
    </row>
    <row r="100" spans="1:20" s="5" customFormat="1" ht="18" customHeight="1">
      <c r="A100" s="17"/>
      <c r="B100" s="18" t="s">
        <v>26</v>
      </c>
      <c r="C100" s="16">
        <f aca="true" t="shared" si="36" ref="C100:I100">SUM(C101:C104)</f>
        <v>16</v>
      </c>
      <c r="D100" s="16">
        <f t="shared" si="36"/>
        <v>9</v>
      </c>
      <c r="E100" s="16"/>
      <c r="F100" s="16">
        <f t="shared" si="36"/>
        <v>2</v>
      </c>
      <c r="G100" s="16">
        <f t="shared" si="36"/>
        <v>3</v>
      </c>
      <c r="H100" s="16">
        <f t="shared" si="36"/>
        <v>1</v>
      </c>
      <c r="I100" s="16">
        <f t="shared" si="36"/>
        <v>2</v>
      </c>
      <c r="J100" s="16"/>
      <c r="K100" s="16"/>
      <c r="L100" s="16"/>
      <c r="M100" s="16"/>
      <c r="N100" s="16"/>
      <c r="O100" s="16">
        <f>SUM(O101:O104)</f>
        <v>1</v>
      </c>
      <c r="P100" s="16"/>
      <c r="Q100" s="16"/>
      <c r="R100" s="16"/>
      <c r="S100" s="16"/>
      <c r="T100" s="16"/>
    </row>
    <row r="101" spans="1:20" s="6" customFormat="1" ht="18" customHeight="1">
      <c r="A101" s="22"/>
      <c r="B101" s="23" t="s">
        <v>104</v>
      </c>
      <c r="C101" s="13">
        <v>5</v>
      </c>
      <c r="D101" s="16">
        <f aca="true" t="shared" si="37" ref="D101:D104">SUM(E101:T101)</f>
        <v>1</v>
      </c>
      <c r="E101" s="13"/>
      <c r="F101" s="13"/>
      <c r="G101" s="37"/>
      <c r="H101" s="37"/>
      <c r="I101" s="13"/>
      <c r="J101" s="13"/>
      <c r="K101" s="13"/>
      <c r="L101" s="13"/>
      <c r="M101" s="13"/>
      <c r="N101" s="13"/>
      <c r="O101" s="13">
        <v>1</v>
      </c>
      <c r="P101" s="13"/>
      <c r="Q101" s="13"/>
      <c r="R101" s="13"/>
      <c r="S101" s="13"/>
      <c r="T101" s="13"/>
    </row>
    <row r="102" spans="1:20" s="6" customFormat="1" ht="18" customHeight="1">
      <c r="A102" s="22"/>
      <c r="B102" s="23" t="s">
        <v>105</v>
      </c>
      <c r="C102" s="13">
        <v>3</v>
      </c>
      <c r="D102" s="16">
        <f t="shared" si="37"/>
        <v>2</v>
      </c>
      <c r="E102" s="13"/>
      <c r="F102" s="13">
        <v>1</v>
      </c>
      <c r="G102" s="13">
        <v>1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s="6" customFormat="1" ht="18" customHeight="1">
      <c r="A103" s="22"/>
      <c r="B103" s="23" t="s">
        <v>106</v>
      </c>
      <c r="C103" s="13">
        <v>6</v>
      </c>
      <c r="D103" s="16">
        <f t="shared" si="37"/>
        <v>4</v>
      </c>
      <c r="E103" s="13"/>
      <c r="F103" s="13">
        <v>1</v>
      </c>
      <c r="G103" s="13">
        <v>1</v>
      </c>
      <c r="H103" s="13">
        <v>1</v>
      </c>
      <c r="I103" s="13">
        <v>1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s="6" customFormat="1" ht="18" customHeight="1">
      <c r="A104" s="22"/>
      <c r="B104" s="23" t="s">
        <v>107</v>
      </c>
      <c r="C104" s="13">
        <v>2</v>
      </c>
      <c r="D104" s="16">
        <f t="shared" si="37"/>
        <v>2</v>
      </c>
      <c r="E104" s="13"/>
      <c r="F104" s="13"/>
      <c r="G104" s="13">
        <v>1</v>
      </c>
      <c r="H104" s="13"/>
      <c r="I104" s="13">
        <v>1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s="5" customFormat="1" ht="18" customHeight="1">
      <c r="A105" s="17"/>
      <c r="B105" s="18" t="s">
        <v>42</v>
      </c>
      <c r="C105" s="16">
        <f aca="true" t="shared" si="38" ref="C105:H105">SUM(C106:C107)</f>
        <v>9</v>
      </c>
      <c r="D105" s="16">
        <f t="shared" si="38"/>
        <v>4</v>
      </c>
      <c r="E105" s="16"/>
      <c r="F105" s="16">
        <f t="shared" si="38"/>
        <v>2</v>
      </c>
      <c r="G105" s="16">
        <f t="shared" si="38"/>
        <v>1</v>
      </c>
      <c r="H105" s="16">
        <f t="shared" si="38"/>
        <v>1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8" customHeight="1">
      <c r="A106" s="22"/>
      <c r="B106" s="25" t="s">
        <v>108</v>
      </c>
      <c r="C106" s="13">
        <v>6</v>
      </c>
      <c r="D106" s="16">
        <f>SUM(F106:T106)</f>
        <v>2</v>
      </c>
      <c r="E106" s="13"/>
      <c r="F106" s="13">
        <v>1</v>
      </c>
      <c r="G106" s="13"/>
      <c r="H106" s="13">
        <v>1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8" customHeight="1">
      <c r="A107" s="22"/>
      <c r="B107" s="25" t="s">
        <v>109</v>
      </c>
      <c r="C107" s="13">
        <v>3</v>
      </c>
      <c r="D107" s="16">
        <f>SUM(F107:T107)</f>
        <v>2</v>
      </c>
      <c r="E107" s="13"/>
      <c r="F107" s="13">
        <v>1</v>
      </c>
      <c r="G107" s="13">
        <v>1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s="5" customFormat="1" ht="18" customHeight="1">
      <c r="A108" s="17"/>
      <c r="B108" s="17" t="s">
        <v>50</v>
      </c>
      <c r="C108" s="16">
        <v>5</v>
      </c>
      <c r="D108" s="16">
        <f aca="true" t="shared" si="39" ref="D108:D110">E108+F108+G108+H108+I108+J108+K108+L108+M108+N108+O108+P108+Q108+R108+S108+T108</f>
        <v>3</v>
      </c>
      <c r="E108" s="16"/>
      <c r="F108" s="16"/>
      <c r="G108" s="16"/>
      <c r="H108" s="16"/>
      <c r="I108" s="16"/>
      <c r="J108" s="16"/>
      <c r="K108" s="16"/>
      <c r="L108" s="16"/>
      <c r="M108" s="16">
        <f>M109+M110</f>
        <v>3</v>
      </c>
      <c r="N108" s="16"/>
      <c r="O108" s="16"/>
      <c r="P108" s="16"/>
      <c r="Q108" s="16"/>
      <c r="R108" s="16"/>
      <c r="S108" s="16"/>
      <c r="T108" s="16"/>
    </row>
    <row r="109" spans="1:20" ht="18" customHeight="1">
      <c r="A109" s="22"/>
      <c r="B109" s="25" t="s">
        <v>110</v>
      </c>
      <c r="C109" s="13">
        <v>3</v>
      </c>
      <c r="D109" s="16">
        <f t="shared" si="39"/>
        <v>2</v>
      </c>
      <c r="E109" s="13"/>
      <c r="F109" s="13"/>
      <c r="G109" s="13"/>
      <c r="H109" s="13"/>
      <c r="I109" s="13"/>
      <c r="J109" s="13"/>
      <c r="K109" s="13"/>
      <c r="L109" s="13"/>
      <c r="M109" s="13">
        <v>2</v>
      </c>
      <c r="N109" s="13"/>
      <c r="O109" s="13"/>
      <c r="P109" s="13"/>
      <c r="Q109" s="13"/>
      <c r="R109" s="13"/>
      <c r="S109" s="13"/>
      <c r="T109" s="13"/>
    </row>
    <row r="110" spans="1:20" ht="18" customHeight="1">
      <c r="A110" s="22"/>
      <c r="B110" s="25" t="s">
        <v>111</v>
      </c>
      <c r="C110" s="13">
        <v>2</v>
      </c>
      <c r="D110" s="16">
        <f t="shared" si="39"/>
        <v>1</v>
      </c>
      <c r="E110" s="13"/>
      <c r="F110" s="13"/>
      <c r="G110" s="13"/>
      <c r="H110" s="13"/>
      <c r="I110" s="13"/>
      <c r="J110" s="13"/>
      <c r="K110" s="13"/>
      <c r="L110" s="13"/>
      <c r="M110" s="13">
        <v>1</v>
      </c>
      <c r="N110" s="13"/>
      <c r="O110" s="13"/>
      <c r="P110" s="13"/>
      <c r="Q110" s="13"/>
      <c r="R110" s="13"/>
      <c r="S110" s="13"/>
      <c r="T110" s="13"/>
    </row>
    <row r="111" spans="1:20" s="5" customFormat="1" ht="18" customHeight="1">
      <c r="A111" s="17"/>
      <c r="B111" s="17" t="s">
        <v>61</v>
      </c>
      <c r="C111" s="16">
        <v>6</v>
      </c>
      <c r="D111" s="16">
        <v>1</v>
      </c>
      <c r="E111" s="16"/>
      <c r="F111" s="16"/>
      <c r="G111" s="16"/>
      <c r="H111" s="16"/>
      <c r="I111" s="16"/>
      <c r="J111" s="16"/>
      <c r="K111" s="16">
        <v>1</v>
      </c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8" customHeight="1">
      <c r="A112" s="22"/>
      <c r="B112" s="25" t="s">
        <v>112</v>
      </c>
      <c r="C112" s="13">
        <v>6</v>
      </c>
      <c r="D112" s="16">
        <f>F112+G112+H112+K112+M112</f>
        <v>1</v>
      </c>
      <c r="E112" s="13"/>
      <c r="F112" s="37"/>
      <c r="G112" s="13"/>
      <c r="H112" s="37"/>
      <c r="I112" s="13"/>
      <c r="J112" s="13"/>
      <c r="K112" s="13">
        <v>1</v>
      </c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s="5" customFormat="1" ht="18" customHeight="1">
      <c r="A113" s="17"/>
      <c r="B113" s="17" t="s">
        <v>76</v>
      </c>
      <c r="C113" s="16">
        <f>SUM(C114:C115)</f>
        <v>11</v>
      </c>
      <c r="D113" s="16">
        <f aca="true" t="shared" si="40" ref="D113:D115">SUM(E113:T113)</f>
        <v>5</v>
      </c>
      <c r="E113" s="16"/>
      <c r="F113" s="16"/>
      <c r="G113" s="16">
        <f aca="true" t="shared" si="41" ref="G113:M113">SUM(G114:G115)</f>
        <v>2</v>
      </c>
      <c r="H113" s="16"/>
      <c r="I113" s="16">
        <f t="shared" si="41"/>
        <v>1</v>
      </c>
      <c r="J113" s="16"/>
      <c r="K113" s="16"/>
      <c r="L113" s="16"/>
      <c r="M113" s="16">
        <f t="shared" si="41"/>
        <v>2</v>
      </c>
      <c r="N113" s="16"/>
      <c r="O113" s="16"/>
      <c r="P113" s="16"/>
      <c r="Q113" s="16"/>
      <c r="R113" s="16"/>
      <c r="S113" s="16"/>
      <c r="T113" s="16"/>
    </row>
    <row r="114" spans="1:20" ht="18" customHeight="1">
      <c r="A114" s="22"/>
      <c r="B114" s="32" t="s">
        <v>113</v>
      </c>
      <c r="C114" s="31">
        <v>5</v>
      </c>
      <c r="D114" s="16">
        <f t="shared" si="40"/>
        <v>2</v>
      </c>
      <c r="E114" s="31"/>
      <c r="F114" s="31"/>
      <c r="G114" s="31">
        <v>1</v>
      </c>
      <c r="H114" s="31"/>
      <c r="I114" s="31"/>
      <c r="J114" s="16"/>
      <c r="K114" s="16"/>
      <c r="L114" s="16"/>
      <c r="M114" s="13">
        <v>1</v>
      </c>
      <c r="N114" s="13"/>
      <c r="O114" s="13"/>
      <c r="P114" s="13"/>
      <c r="Q114" s="13"/>
      <c r="R114" s="13"/>
      <c r="S114" s="13"/>
      <c r="T114" s="13"/>
    </row>
    <row r="115" spans="1:20" ht="18" customHeight="1">
      <c r="A115" s="22"/>
      <c r="B115" s="38" t="s">
        <v>114</v>
      </c>
      <c r="C115" s="31">
        <v>6</v>
      </c>
      <c r="D115" s="16">
        <f t="shared" si="40"/>
        <v>3</v>
      </c>
      <c r="E115" s="31"/>
      <c r="F115" s="31"/>
      <c r="G115" s="31">
        <v>1</v>
      </c>
      <c r="H115" s="31"/>
      <c r="I115" s="31">
        <v>1</v>
      </c>
      <c r="J115" s="16"/>
      <c r="K115" s="16"/>
      <c r="L115" s="16"/>
      <c r="M115" s="13">
        <v>1</v>
      </c>
      <c r="N115" s="13"/>
      <c r="O115" s="13"/>
      <c r="P115" s="13"/>
      <c r="Q115" s="13"/>
      <c r="R115" s="13"/>
      <c r="S115" s="13"/>
      <c r="T115" s="13"/>
    </row>
    <row r="116" spans="1:20" s="5" customFormat="1" ht="18" customHeight="1">
      <c r="A116" s="17"/>
      <c r="B116" s="17" t="s">
        <v>86</v>
      </c>
      <c r="C116" s="16">
        <f aca="true" t="shared" si="42" ref="C116:H116">SUM(C117:C117)</f>
        <v>3</v>
      </c>
      <c r="D116" s="16">
        <f t="shared" si="42"/>
        <v>2</v>
      </c>
      <c r="E116" s="16"/>
      <c r="F116" s="16"/>
      <c r="G116" s="16"/>
      <c r="H116" s="16">
        <f t="shared" si="42"/>
        <v>1</v>
      </c>
      <c r="I116" s="16"/>
      <c r="J116" s="16"/>
      <c r="K116" s="16"/>
      <c r="L116" s="16"/>
      <c r="M116" s="16">
        <f>SUM(M117:M117)</f>
        <v>1</v>
      </c>
      <c r="N116" s="16"/>
      <c r="O116" s="16"/>
      <c r="P116" s="16"/>
      <c r="Q116" s="16"/>
      <c r="R116" s="16"/>
      <c r="S116" s="16"/>
      <c r="T116" s="16"/>
    </row>
    <row r="117" spans="1:20" ht="18" customHeight="1">
      <c r="A117" s="22"/>
      <c r="B117" s="25" t="s">
        <v>115</v>
      </c>
      <c r="C117" s="13">
        <v>3</v>
      </c>
      <c r="D117" s="16">
        <v>2</v>
      </c>
      <c r="E117" s="13"/>
      <c r="F117" s="13"/>
      <c r="G117" s="13"/>
      <c r="H117" s="13">
        <v>1</v>
      </c>
      <c r="I117" s="13"/>
      <c r="J117" s="13"/>
      <c r="K117" s="13"/>
      <c r="L117" s="13"/>
      <c r="M117" s="13">
        <v>1</v>
      </c>
      <c r="N117" s="13"/>
      <c r="O117" s="13"/>
      <c r="P117" s="13"/>
      <c r="Q117" s="13"/>
      <c r="R117" s="13"/>
      <c r="S117" s="13"/>
      <c r="T117" s="13"/>
    </row>
    <row r="118" spans="1:20" ht="18" customHeight="1">
      <c r="A118" s="22"/>
      <c r="B118" s="17" t="s">
        <v>94</v>
      </c>
      <c r="C118" s="16">
        <v>1</v>
      </c>
      <c r="D118" s="16">
        <v>1</v>
      </c>
      <c r="E118" s="16"/>
      <c r="F118" s="16"/>
      <c r="G118" s="16"/>
      <c r="H118" s="16"/>
      <c r="I118" s="16"/>
      <c r="J118" s="16"/>
      <c r="K118" s="16"/>
      <c r="L118" s="16">
        <v>1</v>
      </c>
      <c r="M118" s="13"/>
      <c r="N118" s="13"/>
      <c r="O118" s="13"/>
      <c r="P118" s="13"/>
      <c r="Q118" s="13"/>
      <c r="R118" s="13"/>
      <c r="S118" s="13"/>
      <c r="T118" s="13"/>
    </row>
    <row r="119" spans="1:20" ht="18" customHeight="1">
      <c r="A119" s="22"/>
      <c r="B119" s="25" t="s">
        <v>116</v>
      </c>
      <c r="C119" s="13">
        <v>1</v>
      </c>
      <c r="D119" s="16">
        <v>1</v>
      </c>
      <c r="E119" s="13"/>
      <c r="F119" s="13"/>
      <c r="G119" s="13"/>
      <c r="H119" s="13"/>
      <c r="I119" s="13"/>
      <c r="J119" s="13"/>
      <c r="K119" s="13"/>
      <c r="L119" s="13">
        <v>1</v>
      </c>
      <c r="M119" s="13"/>
      <c r="N119" s="13"/>
      <c r="O119" s="13"/>
      <c r="P119" s="13"/>
      <c r="Q119" s="13"/>
      <c r="R119" s="13"/>
      <c r="S119" s="13"/>
      <c r="T119" s="13"/>
    </row>
  </sheetData>
  <sheetProtection/>
  <mergeCells count="4">
    <mergeCell ref="A1:B1"/>
    <mergeCell ref="A2:T2"/>
    <mergeCell ref="M3:T3"/>
    <mergeCell ref="A5:B5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雨林木风</cp:lastModifiedBy>
  <cp:lastPrinted>2017-01-25T01:08:37Z</cp:lastPrinted>
  <dcterms:created xsi:type="dcterms:W3CDTF">2006-09-13T11:21:51Z</dcterms:created>
  <dcterms:modified xsi:type="dcterms:W3CDTF">2017-04-01T07:55:21Z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