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1"/>
  </bookViews>
  <sheets>
    <sheet name="新机制" sheetId="1" r:id="rId1"/>
    <sheet name="非新机制" sheetId="2" r:id="rId2"/>
  </sheets>
  <definedNames>
    <definedName name="_xlnm.Print_Area" localSheetId="1">'非新机制'!#REF!</definedName>
    <definedName name="_xlnm.Print_Titles" localSheetId="1">'非新机制'!$1:$3</definedName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<sst xmlns="http://schemas.openxmlformats.org/spreadsheetml/2006/main" count="302" uniqueCount="241">
  <si>
    <t>填报单位：</t>
  </si>
  <si>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</si>
  <si>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</si>
  <si>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</si>
  <si>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</si>
  <si>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</si>
  <si>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</si>
  <si>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</si>
  <si>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</si>
  <si>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</si>
  <si>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</si>
  <si>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</si>
  <si>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</si>
  <si>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</si>
  <si>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</si>
  <si>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</si>
  <si>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</si>
  <si>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</si>
  <si>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审核意见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</si>
  <si>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</si>
  <si>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</si>
  <si>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</si>
  <si>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</si>
  <si>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</si>
  <si>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>小学科学</t>
  </si>
  <si>
    <r>
      <t>201</t>
    </r>
    <r>
      <rPr>
        <sz val="22"/>
        <color indexed="8"/>
        <rFont val="宋体"/>
        <family val="0"/>
      </rPr>
      <t>7</t>
    </r>
    <r>
      <rPr>
        <sz val="22"/>
        <color indexed="8"/>
        <rFont val="宋体"/>
        <family val="0"/>
      </rPr>
      <t>年度湖北省农村义务教育学校新机制教师岗位申报表</t>
    </r>
  </si>
  <si>
    <t>心理健康</t>
  </si>
  <si>
    <t>劳动技术</t>
  </si>
  <si>
    <t>市（州）机构编制部门意见（盖章）：</t>
  </si>
  <si>
    <t>岗位空缺数</t>
  </si>
  <si>
    <t>岗位空缺数</t>
  </si>
  <si>
    <t>京山县</t>
  </si>
  <si>
    <t>钟祥市</t>
  </si>
  <si>
    <t>掇刀区</t>
  </si>
  <si>
    <t>总计</t>
  </si>
  <si>
    <t>京山县</t>
  </si>
  <si>
    <t>荆门市教育局</t>
  </si>
  <si>
    <r>
      <t>填报日期：2</t>
    </r>
    <r>
      <rPr>
        <sz val="11"/>
        <color indexed="8"/>
        <rFont val="宋体"/>
        <family val="0"/>
      </rPr>
      <t>017.01.20</t>
    </r>
  </si>
  <si>
    <t>荆门市教育局</t>
  </si>
  <si>
    <t>2017年度湖北省农村义务教育学校教师（不含新机制教师）
岗位申报表</t>
  </si>
  <si>
    <t>小学学段（合计）</t>
  </si>
  <si>
    <t>罗店镇小</t>
  </si>
  <si>
    <t>马店小学</t>
  </si>
  <si>
    <t>石龙镇王集小学</t>
  </si>
  <si>
    <t>永隆镇小学</t>
  </si>
  <si>
    <t>雁门口镇小</t>
  </si>
  <si>
    <t>瓦庙小学</t>
  </si>
  <si>
    <t>义和小学</t>
  </si>
  <si>
    <t>屈家岭罗汉寺中心小学</t>
  </si>
  <si>
    <t>屈家岭长滩中心小学</t>
  </si>
  <si>
    <t>屈家岭白龙观中心小学</t>
  </si>
  <si>
    <t>初中学段（合计）</t>
  </si>
  <si>
    <t>曹武镇中</t>
  </si>
  <si>
    <t>坪坝镇初级中学</t>
  </si>
  <si>
    <t>三阳中学</t>
  </si>
  <si>
    <t>绿林中学</t>
  </si>
  <si>
    <t>石龙镇初级中学</t>
  </si>
  <si>
    <t>雁门口镇中</t>
  </si>
  <si>
    <t>纪山镇</t>
  </si>
  <si>
    <t>拾回桥镇</t>
  </si>
  <si>
    <t>马良镇</t>
  </si>
  <si>
    <t>柴湖关山小学</t>
  </si>
  <si>
    <t>柴湖马南小学</t>
  </si>
  <si>
    <t>栗溪镇</t>
  </si>
  <si>
    <t>马河镇</t>
  </si>
  <si>
    <t>曹武镇小</t>
  </si>
  <si>
    <t>罗店镇小</t>
  </si>
  <si>
    <t>坪坝镇小学</t>
  </si>
  <si>
    <t>坪坝镇槐树小学</t>
  </si>
  <si>
    <t>坪坝镇晏店小学</t>
  </si>
  <si>
    <t>三阳镇小</t>
  </si>
  <si>
    <t>古井小学</t>
  </si>
  <si>
    <t>岔河小学</t>
  </si>
  <si>
    <t>杨集镇小</t>
  </si>
  <si>
    <t>孙桥镇陈集小学</t>
  </si>
  <si>
    <t>孙桥镇官桥小学</t>
  </si>
  <si>
    <t>石龙镇罗桥小学</t>
  </si>
  <si>
    <t>石龙镇罗西小学</t>
  </si>
  <si>
    <t>杨丰小学</t>
  </si>
  <si>
    <t>王宝小学</t>
  </si>
  <si>
    <t>曾口小学</t>
  </si>
  <si>
    <t>熊店小学</t>
  </si>
  <si>
    <t>钱场镇小</t>
  </si>
  <si>
    <t>屈家岭实验小学</t>
  </si>
  <si>
    <t>屈家岭罗汉寺中心小学</t>
  </si>
  <si>
    <t>屈家岭长滩中心小学</t>
  </si>
  <si>
    <t>屈家岭何集中心小学</t>
  </si>
  <si>
    <t>屈家岭白龙观中心小学</t>
  </si>
  <si>
    <t>屈家岭蔡当小学</t>
  </si>
  <si>
    <t>屈家岭中心小学</t>
  </si>
  <si>
    <t>罗店镇中</t>
  </si>
  <si>
    <t>宋河二中</t>
  </si>
  <si>
    <t>坪坝镇中学</t>
  </si>
  <si>
    <t>杨集镇中</t>
  </si>
  <si>
    <t>绿林镇中</t>
  </si>
  <si>
    <t>屈家岭第一初级中学</t>
  </si>
  <si>
    <t>屈家岭第二初级中学</t>
  </si>
  <si>
    <t>柴湖邓营小学</t>
  </si>
  <si>
    <t>东桥小学</t>
  </si>
  <si>
    <t>长滩金星小学</t>
  </si>
  <si>
    <t>长滩游集小学</t>
  </si>
  <si>
    <t>绿林小学</t>
  </si>
  <si>
    <t>客店邵台中心小学</t>
  </si>
  <si>
    <t>客店马咀小学</t>
  </si>
  <si>
    <t>张集小学</t>
  </si>
  <si>
    <t>荆襄王集小学</t>
  </si>
  <si>
    <t>荆襄东区小学</t>
  </si>
  <si>
    <t xml:space="preserve">  罗汉寺小学</t>
  </si>
  <si>
    <t>洋梓中学</t>
  </si>
  <si>
    <t>长寿一中</t>
  </si>
  <si>
    <t>丰乐中学</t>
  </si>
  <si>
    <t>杨集中学</t>
  </si>
  <si>
    <t>胡集一中</t>
  </si>
  <si>
    <t>胡集二中</t>
  </si>
  <si>
    <t>胡集三中</t>
  </si>
  <si>
    <t>胡集四中</t>
  </si>
  <si>
    <t>冷水中学</t>
  </si>
  <si>
    <t>石牌初中</t>
  </si>
  <si>
    <t>石牌贺集初中</t>
  </si>
  <si>
    <t>旧口一中</t>
  </si>
  <si>
    <t>柴湖一中</t>
  </si>
  <si>
    <t>客店初级中学</t>
  </si>
  <si>
    <t>长寿镇</t>
  </si>
  <si>
    <t>丰乐镇</t>
  </si>
  <si>
    <t>胡集镇</t>
  </si>
  <si>
    <t>冷水镇</t>
  </si>
  <si>
    <t>石牌镇</t>
  </si>
  <si>
    <t>旧口镇</t>
  </si>
  <si>
    <t>柴湖镇</t>
  </si>
  <si>
    <t>东桥镇</t>
  </si>
  <si>
    <t>长滩镇</t>
  </si>
  <si>
    <t>客店镇</t>
  </si>
  <si>
    <t>张集镇</t>
  </si>
  <si>
    <t>荆襄</t>
  </si>
  <si>
    <t>罗汉寺</t>
  </si>
  <si>
    <t>荆台小学</t>
  </si>
  <si>
    <t>贺集小学</t>
  </si>
  <si>
    <t>丰乐镇</t>
  </si>
  <si>
    <t>石牌镇</t>
  </si>
  <si>
    <t>洋梓镇</t>
  </si>
  <si>
    <t>丰乐小学</t>
  </si>
  <si>
    <t>柴湖马南小学</t>
  </si>
  <si>
    <t>柴湖希望小学</t>
  </si>
  <si>
    <t>柴湖关山小学</t>
  </si>
  <si>
    <t>柴湖全坑小学</t>
  </si>
  <si>
    <t>柴湖白沙小学</t>
  </si>
  <si>
    <t>柴湖岗南小学</t>
  </si>
  <si>
    <t>柴湖红旗小学</t>
  </si>
  <si>
    <t xml:space="preserve"> 柴湖曹寨小学</t>
  </si>
  <si>
    <t>柴湖镇小学</t>
  </si>
  <si>
    <t>旧口高集中心小学</t>
  </si>
  <si>
    <t>旧口幸福小学</t>
  </si>
  <si>
    <t>石牌小学</t>
  </si>
  <si>
    <t>长寿小学</t>
  </si>
  <si>
    <t>希望小学</t>
  </si>
  <si>
    <t>胡集快市小学</t>
  </si>
  <si>
    <t>胡集小学</t>
  </si>
  <si>
    <t>胡集赵集小学</t>
  </si>
  <si>
    <t>胡集平堰小学</t>
  </si>
  <si>
    <t>胡集丽阳小学</t>
  </si>
  <si>
    <t>双河镇</t>
  </si>
  <si>
    <t>双河小学</t>
  </si>
  <si>
    <t>磷矿镇</t>
  </si>
  <si>
    <t>磷矿新庄小学</t>
  </si>
  <si>
    <t>朱堡小学</t>
  </si>
  <si>
    <t>冷水小学</t>
  </si>
  <si>
    <t>冷水经建小学</t>
  </si>
  <si>
    <t>荆襄</t>
  </si>
  <si>
    <t>栗溪实验学校</t>
  </si>
  <si>
    <t>姚河小学</t>
  </si>
  <si>
    <t>铁坪小学</t>
  </si>
  <si>
    <t>荆襄中学</t>
  </si>
  <si>
    <t>仙居乡</t>
  </si>
  <si>
    <t>仙居中心小学</t>
  </si>
  <si>
    <t>许集小学</t>
  </si>
  <si>
    <t>石桥驿镇</t>
  </si>
  <si>
    <t>石桥驿实验学校</t>
  </si>
  <si>
    <t>盐池小学</t>
  </si>
  <si>
    <t>永盛小学</t>
  </si>
  <si>
    <t>子陵镇</t>
  </si>
  <si>
    <t>南桥小学</t>
  </si>
  <si>
    <t>八角小学</t>
  </si>
  <si>
    <t>牌楼镇</t>
  </si>
  <si>
    <t>泗水桥小学</t>
  </si>
  <si>
    <t>漳河镇</t>
  </si>
  <si>
    <t>东宝区</t>
  </si>
  <si>
    <t>小学学段（合计）</t>
  </si>
  <si>
    <t>清静庵小学</t>
  </si>
  <si>
    <t>周集小学</t>
  </si>
  <si>
    <t>却集小学</t>
  </si>
  <si>
    <t>漳河小学</t>
  </si>
  <si>
    <t>安团实验学校</t>
  </si>
  <si>
    <t>双喜街道办事处</t>
  </si>
  <si>
    <t>杨店小学</t>
  </si>
  <si>
    <t>谭店小学</t>
  </si>
  <si>
    <t>初中学段（合计）</t>
  </si>
  <si>
    <t>栗溪镇</t>
  </si>
  <si>
    <t>栗溪实验学校</t>
  </si>
  <si>
    <t>马河镇</t>
  </si>
  <si>
    <t>马河实验学校</t>
  </si>
  <si>
    <t>仙居中学</t>
  </si>
  <si>
    <t>盐池中学</t>
  </si>
  <si>
    <t>子陵中学</t>
  </si>
  <si>
    <t>漳河中学</t>
  </si>
  <si>
    <t>团林铺镇</t>
  </si>
  <si>
    <t>团林小学</t>
  </si>
  <si>
    <t>黄岭小学</t>
  </si>
  <si>
    <t>李集小学</t>
  </si>
  <si>
    <t>何场小学</t>
  </si>
  <si>
    <t>张场小学</t>
  </si>
  <si>
    <t>麻城镇</t>
  </si>
  <si>
    <t>麻城小学</t>
  </si>
  <si>
    <t>斗立小学</t>
  </si>
  <si>
    <t>雷集小学</t>
  </si>
  <si>
    <t>掇刀石街道</t>
  </si>
  <si>
    <t>交通小学</t>
  </si>
  <si>
    <t>双泉小学</t>
  </si>
  <si>
    <t>白庙街道</t>
  </si>
  <si>
    <t>白庙小学</t>
  </si>
  <si>
    <t>团林中学</t>
  </si>
  <si>
    <t>麻城中学</t>
  </si>
  <si>
    <t>拾回桥中心小学</t>
  </si>
  <si>
    <t>后港镇</t>
  </si>
  <si>
    <t>后港中心小学</t>
  </si>
  <si>
    <t>毛李镇</t>
  </si>
  <si>
    <t>毛李中心小学</t>
  </si>
  <si>
    <t>李市镇</t>
  </si>
  <si>
    <t>李市中心小学</t>
  </si>
  <si>
    <t>马良中心小学</t>
  </si>
  <si>
    <t>艾店小学</t>
  </si>
  <si>
    <t>曾集镇</t>
  </si>
  <si>
    <t>曾集中心小学</t>
  </si>
  <si>
    <t>栗溪镇实验学校</t>
  </si>
  <si>
    <t xml:space="preserve"> 安团实验学校</t>
  </si>
  <si>
    <t>钟祥市</t>
  </si>
  <si>
    <t>柴湖镇</t>
  </si>
  <si>
    <t>沙洋县</t>
  </si>
  <si>
    <t>十里铺镇</t>
  </si>
  <si>
    <t>十里小学</t>
  </si>
  <si>
    <t>九堰小学</t>
  </si>
  <si>
    <t>纪山中心小学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</si>
</sst>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31"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1"/>
      <name val="宋体"/>
      <family val="0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177" fontId="0" fillId="0" borderId="10" xfId="0" applyNumberFormat="1" applyBorder="1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177" fontId="26" fillId="0" borderId="0" xfId="0" applyNumberFormat="1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177" fontId="28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vertical="center"/>
    </xf>
    <xf numFmtId="177" fontId="27" fillId="0" borderId="10" xfId="0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left" vertical="center"/>
    </xf>
    <xf numFmtId="177" fontId="29" fillId="0" borderId="11" xfId="0" applyNumberFormat="1" applyFont="1" applyFill="1" applyBorder="1" applyAlignment="1">
      <alignment vertical="center"/>
    </xf>
    <xf numFmtId="177" fontId="29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177" fontId="30" fillId="0" borderId="10" xfId="0" applyNumberFormat="1" applyFont="1" applyBorder="1" applyAlignment="1">
      <alignment horizontal="center" vertical="center"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177" fontId="23" fillId="0" borderId="10" xfId="0" applyNumberFormat="1" applyFont="1" applyBorder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/>
      <protection/>
    </xf>
    <xf numFmtId="177" fontId="30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Border="1" applyAlignment="1">
      <alignment horizontal="left" vertical="center"/>
    </xf>
    <xf numFmtId="177" fontId="29" fillId="0" borderId="11" xfId="0" applyNumberFormat="1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vertical="center"/>
    </xf>
    <xf numFmtId="177" fontId="28" fillId="0" borderId="10" xfId="0" applyNumberFormat="1" applyFont="1" applyBorder="1" applyAlignment="1">
      <alignment vertical="center"/>
    </xf>
    <xf numFmtId="177" fontId="27" fillId="0" borderId="10" xfId="0" applyNumberFormat="1" applyFont="1" applyBorder="1" applyAlignment="1">
      <alignment horizontal="center" vertical="center"/>
    </xf>
    <xf numFmtId="177" fontId="27" fillId="0" borderId="10" xfId="0" applyNumberFormat="1" applyFont="1" applyBorder="1" applyAlignment="1">
      <alignment vertical="center"/>
    </xf>
    <xf numFmtId="177" fontId="30" fillId="0" borderId="10" xfId="0" applyNumberFormat="1" applyFont="1" applyBorder="1" applyAlignment="1">
      <alignment vertical="center"/>
    </xf>
    <xf numFmtId="177" fontId="29" fillId="0" borderId="10" xfId="0" applyNumberFormat="1" applyFont="1" applyBorder="1" applyAlignment="1">
      <alignment vertical="center"/>
    </xf>
    <xf numFmtId="0" fontId="25" fillId="0" borderId="10" xfId="41" applyFont="1" applyBorder="1" applyAlignment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177" fontId="23" fillId="0" borderId="11" xfId="0" applyNumberFormat="1" applyFont="1" applyBorder="1" applyAlignment="1">
      <alignment horizontal="center" vertical="center" wrapText="1"/>
    </xf>
    <xf numFmtId="177" fontId="23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8" fillId="0" borderId="11" xfId="0" applyNumberFormat="1" applyFont="1" applyBorder="1" applyAlignment="1">
      <alignment horizontal="center" vertical="center"/>
    </xf>
    <xf numFmtId="177" fontId="28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 applyProtection="1">
      <alignment horizontal="left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left" vertical="center"/>
    </xf>
    <xf numFmtId="177" fontId="29" fillId="0" borderId="12" xfId="0" applyNumberFormat="1" applyFont="1" applyBorder="1" applyAlignment="1">
      <alignment horizontal="left" vertical="center"/>
    </xf>
    <xf numFmtId="177" fontId="30" fillId="0" borderId="11" xfId="0" applyNumberFormat="1" applyFont="1" applyBorder="1" applyAlignment="1">
      <alignment horizontal="center" vertical="center"/>
    </xf>
    <xf numFmtId="177" fontId="30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  <protection/>
    </xf>
    <xf numFmtId="177" fontId="30" fillId="0" borderId="11" xfId="0" applyNumberFormat="1" applyFont="1" applyFill="1" applyBorder="1" applyAlignment="1">
      <alignment horizontal="center" vertical="center"/>
    </xf>
    <xf numFmtId="177" fontId="30" fillId="0" borderId="12" xfId="0" applyNumberFormat="1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left" vertical="center"/>
    </xf>
    <xf numFmtId="177" fontId="29" fillId="0" borderId="12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177" fontId="1" fillId="0" borderId="0" xfId="0" applyNumberFormat="1" applyFont="1" applyAlignment="1">
      <alignment horizontal="center" vertical="center" wrapText="1"/>
    </xf>
    <xf numFmtId="177" fontId="23" fillId="0" borderId="11" xfId="0" applyNumberFormat="1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44" sqref="A44:IV44"/>
    </sheetView>
  </sheetViews>
  <sheetFormatPr defaultColWidth="9.00390625" defaultRowHeight="13.5"/>
  <cols>
    <col min="1" max="1" width="4.375" style="2" customWidth="1"/>
    <col min="2" max="2" width="21.75390625" style="2" customWidth="1"/>
    <col min="3" max="3" width="7.375" style="2" customWidth="1"/>
    <col min="4" max="4" width="6.625" style="2" customWidth="1"/>
    <col min="5" max="5" width="5.25390625" style="2" customWidth="1"/>
    <col min="6" max="6" width="5.00390625" style="2" customWidth="1"/>
    <col min="7" max="7" width="4.625" style="2" customWidth="1"/>
    <col min="8" max="8" width="4.875" style="2" customWidth="1"/>
    <col min="9" max="10" width="4.75390625" style="2" customWidth="1"/>
    <col min="11" max="11" width="4.875" style="2" customWidth="1"/>
    <col min="12" max="12" width="4.375" style="2" customWidth="1"/>
    <col min="13" max="13" width="4.75390625" style="2" customWidth="1"/>
    <col min="14" max="14" width="4.375" style="2" customWidth="1"/>
    <col min="15" max="15" width="4.875" style="2" customWidth="1"/>
    <col min="16" max="16" width="4.50390625" style="2" customWidth="1"/>
    <col min="17" max="17" width="4.875" style="2" customWidth="1"/>
    <col min="18" max="18" width="5.625" style="2" customWidth="1"/>
    <col min="19" max="19" width="5.375" style="2" customWidth="1"/>
    <col min="20" max="20" width="5.625" style="2" customWidth="1"/>
    <col min="21" max="16384" width="9.00390625" style="2" customWidth="1"/>
  </cols>
  <sheetData>
    <row r="1" spans="1:20" ht="27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29.25" customHeight="1">
      <c r="A2" s="2" t="s">
        <v>0</v>
      </c>
      <c r="B2" s="2" t="s">
        <v>36</v>
      </c>
      <c r="M2" s="73" t="s">
        <v>37</v>
      </c>
      <c r="N2" s="73"/>
      <c r="O2" s="73"/>
      <c r="P2" s="73"/>
      <c r="Q2" s="73"/>
      <c r="R2" s="73"/>
      <c r="S2" s="73"/>
      <c r="T2" s="73"/>
    </row>
    <row r="3" spans="1:20" ht="58.5" customHeight="1">
      <c r="A3" s="1" t="s">
        <v>1</v>
      </c>
      <c r="B3" s="1" t="s">
        <v>2</v>
      </c>
      <c r="C3" s="1" t="s">
        <v>30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3" t="s">
        <v>24</v>
      </c>
      <c r="S3" s="3" t="s">
        <v>26</v>
      </c>
      <c r="T3" s="3" t="s">
        <v>27</v>
      </c>
    </row>
    <row r="4" spans="1:20" s="48" customFormat="1" ht="15.75" customHeight="1">
      <c r="A4" s="74" t="s">
        <v>34</v>
      </c>
      <c r="B4" s="75"/>
      <c r="C4" s="47">
        <v>326</v>
      </c>
      <c r="D4" s="47">
        <v>52</v>
      </c>
      <c r="E4" s="47"/>
      <c r="F4" s="47">
        <f>F5+F24+F44+F52</f>
        <v>21</v>
      </c>
      <c r="G4" s="47">
        <f>G5+G24+G44+G52</f>
        <v>16</v>
      </c>
      <c r="H4" s="47">
        <f>H5+H24+H44+H52</f>
        <v>1</v>
      </c>
      <c r="I4" s="47"/>
      <c r="J4" s="47"/>
      <c r="K4" s="47"/>
      <c r="L4" s="47"/>
      <c r="M4" s="47">
        <f>M5+M24+M44+M52</f>
        <v>4</v>
      </c>
      <c r="N4" s="47">
        <f>N5+N24+N44+N52</f>
        <v>1</v>
      </c>
      <c r="O4" s="47">
        <f>O5+O24+O44+O52</f>
        <v>1</v>
      </c>
      <c r="P4" s="47">
        <f>P5+P24+P44+P52</f>
        <v>3</v>
      </c>
      <c r="Q4" s="47">
        <f>Q5+Q24+Q44+Q52</f>
        <v>5</v>
      </c>
      <c r="R4" s="47"/>
      <c r="S4" s="47"/>
      <c r="T4" s="47"/>
    </row>
    <row r="5" spans="1:20" s="49" customFormat="1" ht="18" customHeight="1">
      <c r="A5" s="71" t="s">
        <v>31</v>
      </c>
      <c r="B5" s="72"/>
      <c r="C5" s="13">
        <f>C6+C17</f>
        <v>296</v>
      </c>
      <c r="D5" s="13">
        <f aca="true" t="shared" si="0" ref="D5:Q5">D6+D17</f>
        <v>22</v>
      </c>
      <c r="E5" s="13"/>
      <c r="F5" s="13">
        <f t="shared" si="0"/>
        <v>8</v>
      </c>
      <c r="G5" s="13">
        <f t="shared" si="0"/>
        <v>6</v>
      </c>
      <c r="H5" s="13">
        <f t="shared" si="0"/>
        <v>1</v>
      </c>
      <c r="I5" s="13"/>
      <c r="J5" s="13"/>
      <c r="K5" s="13"/>
      <c r="L5" s="13"/>
      <c r="M5" s="13">
        <f t="shared" si="0"/>
        <v>3</v>
      </c>
      <c r="N5" s="13"/>
      <c r="O5" s="13">
        <f t="shared" si="0"/>
        <v>1</v>
      </c>
      <c r="P5" s="13">
        <f t="shared" si="0"/>
        <v>2</v>
      </c>
      <c r="Q5" s="13">
        <f t="shared" si="0"/>
        <v>1</v>
      </c>
      <c r="R5" s="13"/>
      <c r="S5" s="13"/>
      <c r="T5" s="13"/>
    </row>
    <row r="6" spans="1:20" s="8" customFormat="1" ht="18" customHeight="1">
      <c r="A6" s="9">
        <v>1</v>
      </c>
      <c r="B6" s="9" t="s">
        <v>40</v>
      </c>
      <c r="C6" s="9">
        <v>148</v>
      </c>
      <c r="D6" s="9">
        <v>12</v>
      </c>
      <c r="E6" s="9"/>
      <c r="F6" s="9">
        <v>4</v>
      </c>
      <c r="G6" s="9">
        <v>4</v>
      </c>
      <c r="H6" s="9"/>
      <c r="I6" s="9"/>
      <c r="J6" s="9"/>
      <c r="K6" s="9"/>
      <c r="L6" s="9"/>
      <c r="M6" s="9">
        <f>SUM(M7:M13)</f>
        <v>1</v>
      </c>
      <c r="N6" s="9"/>
      <c r="O6" s="9">
        <f>SUM(O7:O13)</f>
        <v>1</v>
      </c>
      <c r="P6" s="9">
        <f>SUM(P7:P13)</f>
        <v>1</v>
      </c>
      <c r="Q6" s="9">
        <f>SUM(Q7:Q13)</f>
        <v>1</v>
      </c>
      <c r="R6" s="9"/>
      <c r="S6" s="9"/>
      <c r="T6" s="9"/>
    </row>
    <row r="7" spans="1:20" ht="18" customHeight="1">
      <c r="A7" s="5"/>
      <c r="B7" s="5" t="s">
        <v>41</v>
      </c>
      <c r="C7" s="5">
        <v>71</v>
      </c>
      <c r="D7" s="5">
        <v>2</v>
      </c>
      <c r="E7" s="5"/>
      <c r="F7" s="5">
        <v>1</v>
      </c>
      <c r="G7" s="5"/>
      <c r="H7" s="5"/>
      <c r="I7" s="5"/>
      <c r="J7" s="5"/>
      <c r="K7" s="5"/>
      <c r="L7" s="5"/>
      <c r="M7" s="5"/>
      <c r="N7" s="5"/>
      <c r="O7" s="5">
        <v>1</v>
      </c>
      <c r="P7" s="5"/>
      <c r="Q7" s="5"/>
      <c r="R7" s="5"/>
      <c r="S7" s="5"/>
      <c r="T7" s="5"/>
    </row>
    <row r="8" spans="1:20" ht="18" customHeight="1">
      <c r="A8" s="5"/>
      <c r="B8" s="5" t="s">
        <v>42</v>
      </c>
      <c r="C8" s="5">
        <v>1</v>
      </c>
      <c r="D8" s="5">
        <v>1</v>
      </c>
      <c r="E8" s="5"/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8" customHeight="1">
      <c r="A9" s="5"/>
      <c r="B9" s="5" t="s">
        <v>43</v>
      </c>
      <c r="C9" s="5">
        <v>9</v>
      </c>
      <c r="D9" s="5">
        <v>1</v>
      </c>
      <c r="E9" s="5"/>
      <c r="F9" s="5"/>
      <c r="G9" s="5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 s="5"/>
      <c r="B10" s="5" t="s">
        <v>44</v>
      </c>
      <c r="C10" s="5">
        <v>20</v>
      </c>
      <c r="D10" s="5">
        <v>2</v>
      </c>
      <c r="E10" s="5"/>
      <c r="F10" s="5">
        <v>1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8" customHeight="1">
      <c r="A11" s="5"/>
      <c r="B11" s="5" t="s">
        <v>45</v>
      </c>
      <c r="C11" s="5">
        <v>16</v>
      </c>
      <c r="D11" s="5">
        <v>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1</v>
      </c>
      <c r="Q11" s="5"/>
      <c r="R11" s="5"/>
      <c r="S11" s="5"/>
      <c r="T11" s="5"/>
    </row>
    <row r="12" spans="1:20" ht="18" customHeight="1">
      <c r="A12" s="5"/>
      <c r="B12" s="5" t="s">
        <v>46</v>
      </c>
      <c r="C12" s="5">
        <v>22</v>
      </c>
      <c r="D12" s="5">
        <v>1</v>
      </c>
      <c r="E12" s="5"/>
      <c r="F12" s="5"/>
      <c r="G12" s="5"/>
      <c r="H12" s="5"/>
      <c r="I12" s="5"/>
      <c r="J12" s="5"/>
      <c r="K12" s="5"/>
      <c r="L12" s="5"/>
      <c r="M12" s="5">
        <v>1</v>
      </c>
      <c r="N12" s="5"/>
      <c r="O12" s="5"/>
      <c r="P12" s="5"/>
      <c r="Q12" s="5"/>
      <c r="R12" s="5"/>
      <c r="S12" s="5"/>
      <c r="T12" s="5"/>
    </row>
    <row r="13" spans="1:20" ht="18" customHeight="1">
      <c r="A13" s="5"/>
      <c r="B13" s="5" t="s">
        <v>47</v>
      </c>
      <c r="C13" s="5">
        <v>6</v>
      </c>
      <c r="D13" s="5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1</v>
      </c>
      <c r="R13" s="5"/>
      <c r="S13" s="5"/>
      <c r="T13" s="5"/>
    </row>
    <row r="14" spans="1:20" ht="18" customHeight="1">
      <c r="A14" s="5"/>
      <c r="B14" s="5" t="s">
        <v>48</v>
      </c>
      <c r="C14" s="5">
        <v>1</v>
      </c>
      <c r="D14" s="5">
        <v>1</v>
      </c>
      <c r="E14" s="5"/>
      <c r="F14" s="5"/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8" customHeight="1">
      <c r="A15" s="5"/>
      <c r="B15" s="5" t="s">
        <v>49</v>
      </c>
      <c r="C15" s="5">
        <v>1</v>
      </c>
      <c r="D15" s="5">
        <v>1</v>
      </c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" customHeight="1">
      <c r="A16" s="5"/>
      <c r="B16" s="5" t="s">
        <v>50</v>
      </c>
      <c r="C16" s="5">
        <v>1</v>
      </c>
      <c r="D16" s="5">
        <v>1</v>
      </c>
      <c r="E16" s="5"/>
      <c r="F16" s="5"/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8" customFormat="1" ht="18" customHeight="1">
      <c r="A17" s="9">
        <v>2</v>
      </c>
      <c r="B17" s="9" t="s">
        <v>51</v>
      </c>
      <c r="C17" s="9">
        <f aca="true" t="shared" si="1" ref="C17:P17">SUM(C18:C23)</f>
        <v>148</v>
      </c>
      <c r="D17" s="9">
        <f t="shared" si="1"/>
        <v>10</v>
      </c>
      <c r="E17" s="9"/>
      <c r="F17" s="9">
        <f t="shared" si="1"/>
        <v>4</v>
      </c>
      <c r="G17" s="9">
        <f t="shared" si="1"/>
        <v>2</v>
      </c>
      <c r="H17" s="9">
        <f t="shared" si="1"/>
        <v>1</v>
      </c>
      <c r="I17" s="9"/>
      <c r="J17" s="9"/>
      <c r="K17" s="9"/>
      <c r="L17" s="9"/>
      <c r="M17" s="9">
        <f t="shared" si="1"/>
        <v>2</v>
      </c>
      <c r="N17" s="9"/>
      <c r="O17" s="9"/>
      <c r="P17" s="9">
        <f t="shared" si="1"/>
        <v>1</v>
      </c>
      <c r="Q17" s="9"/>
      <c r="R17" s="9"/>
      <c r="S17" s="9"/>
      <c r="T17" s="9"/>
    </row>
    <row r="18" spans="1:20" ht="18" customHeight="1">
      <c r="A18" s="5"/>
      <c r="B18" s="5" t="s">
        <v>52</v>
      </c>
      <c r="C18" s="5">
        <v>27</v>
      </c>
      <c r="D18" s="5">
        <f aca="true" t="shared" si="2" ref="D18:D23">SUM(E18:T18)</f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1</v>
      </c>
      <c r="Q18" s="5"/>
      <c r="R18" s="5"/>
      <c r="S18" s="5"/>
      <c r="T18" s="5"/>
    </row>
    <row r="19" spans="1:20" ht="18" customHeight="1">
      <c r="A19" s="5"/>
      <c r="B19" s="5" t="s">
        <v>53</v>
      </c>
      <c r="C19" s="5">
        <v>22</v>
      </c>
      <c r="D19" s="5">
        <f t="shared" si="2"/>
        <v>3</v>
      </c>
      <c r="E19" s="5"/>
      <c r="F19" s="5"/>
      <c r="G19" s="5">
        <v>1</v>
      </c>
      <c r="H19" s="5">
        <v>1</v>
      </c>
      <c r="I19" s="5"/>
      <c r="J19" s="5"/>
      <c r="K19" s="5"/>
      <c r="L19" s="5"/>
      <c r="M19" s="5">
        <v>1</v>
      </c>
      <c r="N19" s="5"/>
      <c r="O19" s="5"/>
      <c r="P19" s="5"/>
      <c r="Q19" s="5"/>
      <c r="R19" s="5"/>
      <c r="S19" s="5"/>
      <c r="T19" s="5"/>
    </row>
    <row r="20" spans="1:20" ht="18" customHeight="1">
      <c r="A20" s="5"/>
      <c r="B20" s="5" t="s">
        <v>54</v>
      </c>
      <c r="C20" s="5">
        <v>43</v>
      </c>
      <c r="D20" s="5">
        <f t="shared" si="2"/>
        <v>2</v>
      </c>
      <c r="E20" s="5"/>
      <c r="F20" s="5">
        <v>1</v>
      </c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8" customHeight="1">
      <c r="A21" s="5"/>
      <c r="B21" s="5" t="s">
        <v>55</v>
      </c>
      <c r="C21" s="5">
        <v>14</v>
      </c>
      <c r="D21" s="5">
        <f t="shared" si="2"/>
        <v>1</v>
      </c>
      <c r="E21" s="5"/>
      <c r="F21" s="5"/>
      <c r="G21" s="5"/>
      <c r="H21" s="5"/>
      <c r="I21" s="5"/>
      <c r="J21" s="5"/>
      <c r="K21" s="5"/>
      <c r="L21" s="5"/>
      <c r="M21" s="5">
        <v>1</v>
      </c>
      <c r="N21" s="5"/>
      <c r="O21" s="5"/>
      <c r="P21" s="5"/>
      <c r="Q21" s="5"/>
      <c r="R21" s="5"/>
      <c r="S21" s="5"/>
      <c r="T21" s="5"/>
    </row>
    <row r="22" spans="1:20" ht="18" customHeight="1">
      <c r="A22" s="5"/>
      <c r="B22" s="5" t="s">
        <v>56</v>
      </c>
      <c r="C22" s="5">
        <v>12</v>
      </c>
      <c r="D22" s="5">
        <f t="shared" si="2"/>
        <v>2</v>
      </c>
      <c r="E22" s="5"/>
      <c r="F22" s="5">
        <v>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8" customHeight="1">
      <c r="A23" s="5"/>
      <c r="B23" s="5" t="s">
        <v>57</v>
      </c>
      <c r="C23" s="5">
        <v>30</v>
      </c>
      <c r="D23" s="5">
        <f t="shared" si="2"/>
        <v>1</v>
      </c>
      <c r="E23" s="5"/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50" customFormat="1" ht="18" customHeight="1">
      <c r="A24" s="77" t="s">
        <v>236</v>
      </c>
      <c r="B24" s="78"/>
      <c r="C24" s="45">
        <v>21</v>
      </c>
      <c r="D24" s="45">
        <v>21</v>
      </c>
      <c r="E24" s="46"/>
      <c r="F24" s="46">
        <v>8</v>
      </c>
      <c r="G24" s="46">
        <v>8</v>
      </c>
      <c r="H24" s="46"/>
      <c r="I24" s="46"/>
      <c r="J24" s="46"/>
      <c r="K24" s="46"/>
      <c r="L24" s="46"/>
      <c r="M24" s="46"/>
      <c r="N24" s="46"/>
      <c r="O24" s="46"/>
      <c r="P24" s="46">
        <v>1</v>
      </c>
      <c r="Q24" s="46">
        <v>4</v>
      </c>
      <c r="R24" s="46"/>
      <c r="S24" s="46"/>
      <c r="T24" s="46"/>
    </row>
    <row r="25" spans="1:20" s="8" customFormat="1" ht="18" customHeight="1">
      <c r="A25" s="86" t="s">
        <v>40</v>
      </c>
      <c r="B25" s="64"/>
      <c r="C25" s="24">
        <v>21</v>
      </c>
      <c r="D25" s="24">
        <v>21</v>
      </c>
      <c r="E25" s="24"/>
      <c r="F25" s="24">
        <v>8</v>
      </c>
      <c r="G25" s="24">
        <v>8</v>
      </c>
      <c r="H25" s="24"/>
      <c r="I25" s="24"/>
      <c r="J25" s="24"/>
      <c r="K25" s="24"/>
      <c r="L25" s="24"/>
      <c r="M25" s="24"/>
      <c r="N25" s="24"/>
      <c r="O25" s="24"/>
      <c r="P25" s="24">
        <v>1</v>
      </c>
      <c r="Q25" s="24">
        <v>4</v>
      </c>
      <c r="R25" s="24"/>
      <c r="S25" s="24"/>
      <c r="T25" s="24"/>
    </row>
    <row r="26" spans="1:20" s="12" customFormat="1" ht="18" customHeight="1">
      <c r="A26" s="79" t="s">
        <v>237</v>
      </c>
      <c r="B26" s="80"/>
      <c r="C26" s="51"/>
      <c r="D26" s="51"/>
      <c r="E26" s="26"/>
      <c r="F26" s="26"/>
      <c r="G26" s="26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0" ht="18" customHeight="1">
      <c r="A27" s="26"/>
      <c r="B27" s="26" t="s">
        <v>238</v>
      </c>
      <c r="C27" s="51">
        <v>2</v>
      </c>
      <c r="D27" s="51">
        <v>2</v>
      </c>
      <c r="E27" s="26"/>
      <c r="F27" s="26"/>
      <c r="G27" s="26">
        <v>1</v>
      </c>
      <c r="H27" s="52"/>
      <c r="I27" s="52"/>
      <c r="J27" s="52"/>
      <c r="K27" s="52"/>
      <c r="L27" s="52"/>
      <c r="M27" s="52"/>
      <c r="N27" s="52"/>
      <c r="O27" s="52"/>
      <c r="P27" s="52"/>
      <c r="Q27" s="52">
        <v>1</v>
      </c>
      <c r="R27" s="52"/>
      <c r="S27" s="52"/>
      <c r="T27" s="52"/>
    </row>
    <row r="28" spans="1:20" ht="18" customHeight="1">
      <c r="A28" s="26"/>
      <c r="B28" s="26" t="s">
        <v>239</v>
      </c>
      <c r="C28" s="51">
        <v>1</v>
      </c>
      <c r="D28" s="51">
        <v>1</v>
      </c>
      <c r="E28" s="26"/>
      <c r="F28" s="26">
        <v>1</v>
      </c>
      <c r="G28" s="2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s="12" customFormat="1" ht="18" customHeight="1">
      <c r="A29" s="79" t="s">
        <v>58</v>
      </c>
      <c r="B29" s="80"/>
      <c r="C29" s="51"/>
      <c r="D29" s="51"/>
      <c r="E29" s="26"/>
      <c r="F29" s="26"/>
      <c r="G29" s="26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0" ht="18" customHeight="1">
      <c r="A30" s="26"/>
      <c r="B30" s="26" t="s">
        <v>240</v>
      </c>
      <c r="C30" s="26">
        <v>2</v>
      </c>
      <c r="D30" s="26">
        <v>2</v>
      </c>
      <c r="E30" s="26"/>
      <c r="F30" s="26"/>
      <c r="G30" s="26">
        <v>1</v>
      </c>
      <c r="H30" s="52"/>
      <c r="I30" s="52"/>
      <c r="J30" s="52"/>
      <c r="K30" s="52"/>
      <c r="L30" s="52"/>
      <c r="M30" s="52"/>
      <c r="N30" s="52"/>
      <c r="O30" s="52"/>
      <c r="P30" s="52"/>
      <c r="Q30" s="52">
        <v>1</v>
      </c>
      <c r="R30" s="52"/>
      <c r="S30" s="52"/>
      <c r="T30" s="52"/>
    </row>
    <row r="31" spans="1:20" s="12" customFormat="1" ht="18" customHeight="1">
      <c r="A31" s="79" t="s">
        <v>59</v>
      </c>
      <c r="B31" s="80"/>
      <c r="C31" s="51"/>
      <c r="D31" s="51"/>
      <c r="E31" s="26"/>
      <c r="F31" s="26"/>
      <c r="G31" s="26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8" customHeight="1">
      <c r="A32" s="26"/>
      <c r="B32" s="26" t="s">
        <v>221</v>
      </c>
      <c r="C32" s="26">
        <v>3</v>
      </c>
      <c r="D32" s="26">
        <v>3</v>
      </c>
      <c r="E32" s="26"/>
      <c r="F32" s="26">
        <v>1</v>
      </c>
      <c r="G32" s="26">
        <v>1</v>
      </c>
      <c r="H32" s="52"/>
      <c r="I32" s="52"/>
      <c r="J32" s="52"/>
      <c r="K32" s="52"/>
      <c r="L32" s="52"/>
      <c r="M32" s="52"/>
      <c r="N32" s="52"/>
      <c r="O32" s="52"/>
      <c r="P32" s="52"/>
      <c r="Q32" s="52">
        <v>1</v>
      </c>
      <c r="R32" s="52"/>
      <c r="S32" s="52"/>
      <c r="T32" s="52"/>
    </row>
    <row r="33" spans="1:20" s="12" customFormat="1" ht="18" customHeight="1">
      <c r="A33" s="79" t="s">
        <v>222</v>
      </c>
      <c r="B33" s="80"/>
      <c r="C33" s="51"/>
      <c r="D33" s="51"/>
      <c r="E33" s="26"/>
      <c r="F33" s="26"/>
      <c r="G33" s="26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ht="18" customHeight="1">
      <c r="A34" s="26"/>
      <c r="B34" s="26" t="s">
        <v>223</v>
      </c>
      <c r="C34" s="51">
        <v>2</v>
      </c>
      <c r="D34" s="51">
        <v>2</v>
      </c>
      <c r="E34" s="26"/>
      <c r="F34" s="26">
        <v>1</v>
      </c>
      <c r="G34" s="26"/>
      <c r="H34" s="52"/>
      <c r="I34" s="52"/>
      <c r="J34" s="52"/>
      <c r="K34" s="52"/>
      <c r="L34" s="52"/>
      <c r="M34" s="52"/>
      <c r="N34" s="52"/>
      <c r="O34" s="52"/>
      <c r="P34" s="52">
        <v>1</v>
      </c>
      <c r="Q34" s="52"/>
      <c r="R34" s="52"/>
      <c r="S34" s="52"/>
      <c r="T34" s="52"/>
    </row>
    <row r="35" spans="1:20" s="12" customFormat="1" ht="18" customHeight="1">
      <c r="A35" s="79" t="s">
        <v>224</v>
      </c>
      <c r="B35" s="80"/>
      <c r="C35" s="51"/>
      <c r="D35" s="51"/>
      <c r="E35" s="26"/>
      <c r="F35" s="26"/>
      <c r="G35" s="26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18" customHeight="1">
      <c r="A36" s="26"/>
      <c r="B36" s="26" t="s">
        <v>225</v>
      </c>
      <c r="C36" s="51">
        <v>2</v>
      </c>
      <c r="D36" s="51">
        <v>2</v>
      </c>
      <c r="E36" s="26"/>
      <c r="F36" s="26">
        <v>1</v>
      </c>
      <c r="G36" s="26">
        <v>1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s="12" customFormat="1" ht="18" customHeight="1">
      <c r="A37" s="79" t="s">
        <v>226</v>
      </c>
      <c r="B37" s="80"/>
      <c r="C37" s="51"/>
      <c r="D37" s="51"/>
      <c r="E37" s="26"/>
      <c r="F37" s="26"/>
      <c r="G37" s="26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0" ht="18" customHeight="1">
      <c r="A38" s="26"/>
      <c r="B38" s="26" t="s">
        <v>227</v>
      </c>
      <c r="C38" s="26">
        <v>2</v>
      </c>
      <c r="D38" s="26">
        <v>2</v>
      </c>
      <c r="E38" s="26"/>
      <c r="F38" s="26">
        <v>1</v>
      </c>
      <c r="G38" s="26">
        <v>1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20" s="12" customFormat="1" ht="18" customHeight="1">
      <c r="A39" s="79" t="s">
        <v>60</v>
      </c>
      <c r="B39" s="80"/>
      <c r="C39" s="51"/>
      <c r="D39" s="51"/>
      <c r="E39" s="26"/>
      <c r="F39" s="26"/>
      <c r="G39" s="26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1:20" ht="18" customHeight="1">
      <c r="A40" s="26"/>
      <c r="B40" s="26" t="s">
        <v>228</v>
      </c>
      <c r="C40" s="26">
        <v>3</v>
      </c>
      <c r="D40" s="26">
        <v>3</v>
      </c>
      <c r="E40" s="26"/>
      <c r="F40" s="26">
        <v>1</v>
      </c>
      <c r="G40" s="26">
        <v>1</v>
      </c>
      <c r="H40" s="52"/>
      <c r="I40" s="52"/>
      <c r="J40" s="52"/>
      <c r="K40" s="52"/>
      <c r="L40" s="52"/>
      <c r="M40" s="52"/>
      <c r="N40" s="52"/>
      <c r="O40" s="52"/>
      <c r="P40" s="52"/>
      <c r="Q40" s="52">
        <v>1</v>
      </c>
      <c r="R40" s="52"/>
      <c r="S40" s="52"/>
      <c r="T40" s="52"/>
    </row>
    <row r="41" spans="1:20" ht="18" customHeight="1">
      <c r="A41" s="26"/>
      <c r="B41" s="26" t="s">
        <v>229</v>
      </c>
      <c r="C41" s="51">
        <v>2</v>
      </c>
      <c r="D41" s="51">
        <v>2</v>
      </c>
      <c r="E41" s="26"/>
      <c r="F41" s="26">
        <v>1</v>
      </c>
      <c r="G41" s="26">
        <v>1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s="12" customFormat="1" ht="18" customHeight="1">
      <c r="A42" s="79" t="s">
        <v>230</v>
      </c>
      <c r="B42" s="80"/>
      <c r="C42" s="51"/>
      <c r="D42" s="51"/>
      <c r="E42" s="26"/>
      <c r="F42" s="26"/>
      <c r="G42" s="26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1:20" ht="18" customHeight="1">
      <c r="A43" s="26"/>
      <c r="B43" s="26" t="s">
        <v>231</v>
      </c>
      <c r="C43" s="51">
        <v>2</v>
      </c>
      <c r="D43" s="51">
        <v>2</v>
      </c>
      <c r="E43" s="26"/>
      <c r="F43" s="26">
        <v>1</v>
      </c>
      <c r="G43" s="26">
        <v>1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0" s="50" customFormat="1" ht="18" customHeight="1">
      <c r="A44" s="77" t="s">
        <v>185</v>
      </c>
      <c r="B44" s="78"/>
      <c r="C44" s="28">
        <v>4</v>
      </c>
      <c r="D44" s="28">
        <v>4</v>
      </c>
      <c r="E44" s="28"/>
      <c r="F44" s="28">
        <v>2</v>
      </c>
      <c r="G44" s="28"/>
      <c r="H44" s="28"/>
      <c r="I44" s="28"/>
      <c r="J44" s="28"/>
      <c r="K44" s="28"/>
      <c r="L44" s="28"/>
      <c r="M44" s="28">
        <v>1</v>
      </c>
      <c r="N44" s="28">
        <v>1</v>
      </c>
      <c r="O44" s="28"/>
      <c r="P44" s="28"/>
      <c r="Q44" s="28"/>
      <c r="R44" s="28"/>
      <c r="S44" s="28"/>
      <c r="T44" s="28"/>
    </row>
    <row r="45" spans="1:20" s="7" customFormat="1" ht="18" customHeight="1">
      <c r="A45" s="87" t="s">
        <v>195</v>
      </c>
      <c r="B45" s="88"/>
      <c r="C45" s="53">
        <v>4</v>
      </c>
      <c r="D45" s="53">
        <v>4</v>
      </c>
      <c r="E45" s="53"/>
      <c r="F45" s="53">
        <v>2</v>
      </c>
      <c r="G45" s="53"/>
      <c r="H45" s="53"/>
      <c r="I45" s="53"/>
      <c r="J45" s="53"/>
      <c r="K45" s="53"/>
      <c r="L45" s="53"/>
      <c r="M45" s="53">
        <v>1</v>
      </c>
      <c r="N45" s="53">
        <v>1</v>
      </c>
      <c r="O45" s="53"/>
      <c r="P45" s="53"/>
      <c r="Q45" s="53"/>
      <c r="R45" s="53"/>
      <c r="S45" s="53"/>
      <c r="T45" s="53"/>
    </row>
    <row r="46" spans="1:20" ht="18" customHeight="1">
      <c r="A46" s="89" t="s">
        <v>196</v>
      </c>
      <c r="B46" s="90"/>
      <c r="C46" s="53">
        <v>1</v>
      </c>
      <c r="D46" s="53">
        <v>1</v>
      </c>
      <c r="E46" s="53"/>
      <c r="F46" s="53"/>
      <c r="G46" s="53"/>
      <c r="H46" s="53"/>
      <c r="I46" s="53"/>
      <c r="J46" s="53"/>
      <c r="K46" s="53"/>
      <c r="L46" s="53"/>
      <c r="M46" s="53"/>
      <c r="N46" s="53">
        <v>1</v>
      </c>
      <c r="O46" s="53"/>
      <c r="P46" s="53"/>
      <c r="Q46" s="53"/>
      <c r="R46" s="53"/>
      <c r="S46" s="53"/>
      <c r="T46" s="53"/>
    </row>
    <row r="47" spans="1:20" ht="18" customHeight="1">
      <c r="A47" s="33"/>
      <c r="B47" s="35" t="s">
        <v>232</v>
      </c>
      <c r="C47" s="35">
        <v>1</v>
      </c>
      <c r="D47" s="35">
        <v>1</v>
      </c>
      <c r="E47" s="35"/>
      <c r="F47" s="35"/>
      <c r="G47" s="35"/>
      <c r="H47" s="35"/>
      <c r="I47" s="35"/>
      <c r="J47" s="35"/>
      <c r="K47" s="35"/>
      <c r="L47" s="35"/>
      <c r="M47" s="35"/>
      <c r="N47" s="35">
        <v>1</v>
      </c>
      <c r="O47" s="35"/>
      <c r="P47" s="35"/>
      <c r="Q47" s="35"/>
      <c r="R47" s="35"/>
      <c r="S47" s="35"/>
      <c r="T47" s="35"/>
    </row>
    <row r="48" spans="1:20" ht="18" customHeight="1">
      <c r="A48" s="89" t="s">
        <v>198</v>
      </c>
      <c r="B48" s="90"/>
      <c r="C48" s="53">
        <v>2</v>
      </c>
      <c r="D48" s="53">
        <v>2</v>
      </c>
      <c r="E48" s="53"/>
      <c r="F48" s="53">
        <v>1</v>
      </c>
      <c r="G48" s="53"/>
      <c r="H48" s="53"/>
      <c r="I48" s="53"/>
      <c r="J48" s="53"/>
      <c r="K48" s="53"/>
      <c r="L48" s="53"/>
      <c r="M48" s="53">
        <v>1</v>
      </c>
      <c r="N48" s="53"/>
      <c r="O48" s="53"/>
      <c r="P48" s="53"/>
      <c r="Q48" s="53"/>
      <c r="R48" s="53"/>
      <c r="S48" s="53"/>
      <c r="T48" s="53"/>
    </row>
    <row r="49" spans="1:20" ht="18" customHeight="1">
      <c r="A49" s="54"/>
      <c r="B49" s="55" t="s">
        <v>199</v>
      </c>
      <c r="C49" s="56">
        <v>2</v>
      </c>
      <c r="D49" s="56">
        <v>2</v>
      </c>
      <c r="E49" s="56"/>
      <c r="F49" s="56">
        <v>1</v>
      </c>
      <c r="G49" s="56"/>
      <c r="H49" s="56"/>
      <c r="I49" s="56"/>
      <c r="J49" s="56"/>
      <c r="K49" s="56"/>
      <c r="L49" s="56"/>
      <c r="M49" s="56">
        <v>1</v>
      </c>
      <c r="N49" s="56"/>
      <c r="O49" s="56"/>
      <c r="P49" s="56"/>
      <c r="Q49" s="56"/>
      <c r="R49" s="56"/>
      <c r="S49" s="56"/>
      <c r="T49" s="56"/>
    </row>
    <row r="50" spans="1:20" ht="18" customHeight="1">
      <c r="A50" s="82" t="s">
        <v>184</v>
      </c>
      <c r="B50" s="83"/>
      <c r="C50" s="44">
        <v>1</v>
      </c>
      <c r="D50" s="44">
        <v>1</v>
      </c>
      <c r="E50" s="44"/>
      <c r="F50" s="44">
        <v>1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ht="18" customHeight="1">
      <c r="A51" s="57"/>
      <c r="B51" s="55" t="s">
        <v>233</v>
      </c>
      <c r="C51" s="42">
        <v>1</v>
      </c>
      <c r="D51" s="42">
        <v>1</v>
      </c>
      <c r="E51" s="56"/>
      <c r="F51" s="56">
        <v>1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pans="1:20" s="49" customFormat="1" ht="18" customHeight="1">
      <c r="A52" s="77" t="s">
        <v>234</v>
      </c>
      <c r="B52" s="78"/>
      <c r="C52" s="28">
        <v>5</v>
      </c>
      <c r="D52" s="28">
        <v>5</v>
      </c>
      <c r="E52" s="28"/>
      <c r="F52" s="28">
        <v>3</v>
      </c>
      <c r="G52" s="28">
        <v>2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20" s="7" customFormat="1" ht="18" customHeight="1">
      <c r="A53" s="84" t="s">
        <v>40</v>
      </c>
      <c r="B53" s="85"/>
      <c r="C53" s="44">
        <v>5</v>
      </c>
      <c r="D53" s="44">
        <v>5</v>
      </c>
      <c r="E53" s="44"/>
      <c r="F53" s="59">
        <v>3</v>
      </c>
      <c r="G53" s="59">
        <v>2</v>
      </c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1:20" ht="18" customHeight="1">
      <c r="A54" s="82" t="s">
        <v>235</v>
      </c>
      <c r="B54" s="83"/>
      <c r="C54" s="56">
        <v>5</v>
      </c>
      <c r="D54" s="56">
        <v>5</v>
      </c>
      <c r="E54" s="56"/>
      <c r="F54" s="56">
        <v>3</v>
      </c>
      <c r="G54" s="56">
        <v>2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ht="18" customHeight="1">
      <c r="A55" s="62"/>
      <c r="B55" s="63" t="s">
        <v>61</v>
      </c>
      <c r="C55" s="56">
        <v>3</v>
      </c>
      <c r="D55" s="56">
        <v>3</v>
      </c>
      <c r="E55" s="56"/>
      <c r="F55" s="56">
        <v>2</v>
      </c>
      <c r="G55" s="56">
        <v>1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8" customHeight="1">
      <c r="A56" s="62"/>
      <c r="B56" s="63" t="s">
        <v>62</v>
      </c>
      <c r="C56" s="56">
        <v>2</v>
      </c>
      <c r="D56" s="56">
        <v>2</v>
      </c>
      <c r="E56" s="56"/>
      <c r="F56" s="56">
        <v>1</v>
      </c>
      <c r="G56" s="56">
        <v>1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8" customHeight="1">
      <c r="A57" s="81" t="s">
        <v>18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1:20" ht="88.5" customHeight="1">
      <c r="A58" s="76" t="s">
        <v>19</v>
      </c>
      <c r="B58" s="76"/>
      <c r="C58" s="76" t="s">
        <v>20</v>
      </c>
      <c r="D58" s="76"/>
      <c r="E58" s="76"/>
      <c r="F58" s="76" t="s">
        <v>21</v>
      </c>
      <c r="G58" s="66"/>
      <c r="H58" s="66"/>
      <c r="I58" s="66"/>
      <c r="J58" s="65" t="s">
        <v>22</v>
      </c>
      <c r="K58" s="66"/>
      <c r="L58" s="66"/>
      <c r="M58" s="66"/>
      <c r="N58" s="65" t="s">
        <v>23</v>
      </c>
      <c r="O58" s="66"/>
      <c r="P58" s="66"/>
      <c r="Q58" s="66"/>
      <c r="R58" s="67" t="s">
        <v>28</v>
      </c>
      <c r="S58" s="68"/>
      <c r="T58" s="68"/>
    </row>
    <row r="59" spans="1:20" ht="39" customHeight="1">
      <c r="A59" s="76"/>
      <c r="B59" s="76"/>
      <c r="C59" s="76"/>
      <c r="D59" s="76"/>
      <c r="E59" s="7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8"/>
      <c r="S59" s="68"/>
      <c r="T59" s="68"/>
    </row>
  </sheetData>
  <sheetProtection/>
  <mergeCells count="29">
    <mergeCell ref="A53:B53"/>
    <mergeCell ref="A25:B25"/>
    <mergeCell ref="A45:B45"/>
    <mergeCell ref="A50:B50"/>
    <mergeCell ref="A48:B48"/>
    <mergeCell ref="A46:B46"/>
    <mergeCell ref="A39:B39"/>
    <mergeCell ref="A42:B42"/>
    <mergeCell ref="A44:B44"/>
    <mergeCell ref="A24:B24"/>
    <mergeCell ref="A26:B26"/>
    <mergeCell ref="A29:B29"/>
    <mergeCell ref="A57:T57"/>
    <mergeCell ref="A52:B52"/>
    <mergeCell ref="A31:B31"/>
    <mergeCell ref="A33:B33"/>
    <mergeCell ref="A35:B35"/>
    <mergeCell ref="A37:B37"/>
    <mergeCell ref="A54:B54"/>
    <mergeCell ref="N58:Q59"/>
    <mergeCell ref="R58:T59"/>
    <mergeCell ref="A1:T1"/>
    <mergeCell ref="A5:B5"/>
    <mergeCell ref="M2:T2"/>
    <mergeCell ref="A4:B4"/>
    <mergeCell ref="A58:B59"/>
    <mergeCell ref="C58:E59"/>
    <mergeCell ref="F58:I59"/>
    <mergeCell ref="J58:M59"/>
  </mergeCells>
  <printOptions horizontalCentered="1"/>
  <pageMargins left="0.7480314960629921" right="0.7480314960629921" top="0.3937007874015748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J21" sqref="J21"/>
    </sheetView>
  </sheetViews>
  <sheetFormatPr defaultColWidth="9.00390625" defaultRowHeight="13.5"/>
  <cols>
    <col min="1" max="1" width="4.375" style="0" customWidth="1"/>
    <col min="2" max="2" width="22.125" style="0" customWidth="1"/>
    <col min="4" max="4" width="6.50390625" style="0" customWidth="1"/>
    <col min="5" max="17" width="5.125" style="0" customWidth="1"/>
    <col min="18" max="18" width="5.25390625" style="0" customWidth="1"/>
    <col min="19" max="19" width="5.50390625" style="0" customWidth="1"/>
    <col min="20" max="20" width="6.125" style="0" customWidth="1"/>
  </cols>
  <sheetData>
    <row r="1" spans="1:20" ht="50.25" customHeight="1">
      <c r="A1" s="98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5" customHeight="1">
      <c r="A2" s="2" t="s">
        <v>0</v>
      </c>
      <c r="B2" s="2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37</v>
      </c>
      <c r="N2" s="73"/>
      <c r="O2" s="73"/>
      <c r="P2" s="73"/>
      <c r="Q2" s="73"/>
      <c r="R2" s="73"/>
      <c r="S2" s="73"/>
      <c r="T2" s="73"/>
    </row>
    <row r="3" spans="1:20" ht="39" customHeight="1">
      <c r="A3" s="1" t="s">
        <v>1</v>
      </c>
      <c r="B3" s="1" t="s">
        <v>2</v>
      </c>
      <c r="C3" s="1" t="s">
        <v>29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3" t="s">
        <v>24</v>
      </c>
      <c r="S3" s="3" t="s">
        <v>26</v>
      </c>
      <c r="T3" s="3" t="s">
        <v>27</v>
      </c>
    </row>
    <row r="4" spans="1:20" s="22" customFormat="1" ht="19.5" customHeight="1">
      <c r="A4" s="99" t="s">
        <v>17</v>
      </c>
      <c r="B4" s="100"/>
      <c r="C4" s="6">
        <f>C5+C46+C127+C170</f>
        <v>929</v>
      </c>
      <c r="D4" s="6">
        <f aca="true" t="shared" si="0" ref="D4:S4">D5+D46+D127+D170</f>
        <v>286</v>
      </c>
      <c r="E4" s="6">
        <f t="shared" si="0"/>
        <v>1</v>
      </c>
      <c r="F4" s="6">
        <f t="shared" si="0"/>
        <v>82</v>
      </c>
      <c r="G4" s="6">
        <f t="shared" si="0"/>
        <v>68</v>
      </c>
      <c r="H4" s="6">
        <f t="shared" si="0"/>
        <v>10</v>
      </c>
      <c r="I4" s="6">
        <f t="shared" si="0"/>
        <v>6</v>
      </c>
      <c r="J4" s="6">
        <f t="shared" si="0"/>
        <v>3</v>
      </c>
      <c r="K4" s="6">
        <f t="shared" si="0"/>
        <v>3</v>
      </c>
      <c r="L4" s="6">
        <f t="shared" si="0"/>
        <v>3</v>
      </c>
      <c r="M4" s="6">
        <f t="shared" si="0"/>
        <v>26</v>
      </c>
      <c r="N4" s="6">
        <f t="shared" si="0"/>
        <v>9</v>
      </c>
      <c r="O4" s="6">
        <f t="shared" si="0"/>
        <v>24</v>
      </c>
      <c r="P4" s="6">
        <f t="shared" si="0"/>
        <v>25</v>
      </c>
      <c r="Q4" s="6">
        <f t="shared" si="0"/>
        <v>22</v>
      </c>
      <c r="R4" s="6">
        <f t="shared" si="0"/>
        <v>3</v>
      </c>
      <c r="S4" s="6">
        <f t="shared" si="0"/>
        <v>1</v>
      </c>
      <c r="T4" s="6"/>
    </row>
    <row r="5" spans="1:20" s="22" customFormat="1" ht="19.5" customHeight="1">
      <c r="A5" s="99" t="s">
        <v>35</v>
      </c>
      <c r="B5" s="100"/>
      <c r="C5" s="6">
        <v>710</v>
      </c>
      <c r="D5" s="6">
        <v>71</v>
      </c>
      <c r="E5" s="6"/>
      <c r="F5" s="6">
        <v>23</v>
      </c>
      <c r="G5" s="6">
        <v>16</v>
      </c>
      <c r="H5" s="6">
        <v>1</v>
      </c>
      <c r="I5" s="6"/>
      <c r="J5" s="6">
        <v>1</v>
      </c>
      <c r="K5" s="6">
        <v>1</v>
      </c>
      <c r="L5" s="6">
        <v>1</v>
      </c>
      <c r="M5" s="6">
        <v>7</v>
      </c>
      <c r="N5" s="6">
        <v>1</v>
      </c>
      <c r="O5" s="6">
        <v>3</v>
      </c>
      <c r="P5" s="6">
        <v>8</v>
      </c>
      <c r="Q5" s="6">
        <v>8</v>
      </c>
      <c r="R5" s="6"/>
      <c r="S5" s="6">
        <v>1</v>
      </c>
      <c r="T5" s="6"/>
    </row>
    <row r="6" spans="1:20" s="14" customFormat="1" ht="21" customHeight="1">
      <c r="A6" s="9">
        <v>1</v>
      </c>
      <c r="B6" s="9" t="s">
        <v>40</v>
      </c>
      <c r="C6" s="9">
        <v>354</v>
      </c>
      <c r="D6" s="9">
        <v>54</v>
      </c>
      <c r="E6" s="9"/>
      <c r="F6" s="9">
        <v>20</v>
      </c>
      <c r="G6" s="9">
        <f>SUM(G7:G28)</f>
        <v>13</v>
      </c>
      <c r="H6" s="9"/>
      <c r="I6" s="9"/>
      <c r="J6" s="9"/>
      <c r="K6" s="9"/>
      <c r="L6" s="9"/>
      <c r="M6" s="9">
        <f>SUM(M7:M28)</f>
        <v>4</v>
      </c>
      <c r="N6" s="9"/>
      <c r="O6" s="9">
        <v>3</v>
      </c>
      <c r="P6" s="9">
        <v>6</v>
      </c>
      <c r="Q6" s="9">
        <v>7</v>
      </c>
      <c r="R6" s="9"/>
      <c r="S6" s="9">
        <f>SUM(S7:S28)</f>
        <v>1</v>
      </c>
      <c r="T6" s="9"/>
    </row>
    <row r="7" spans="1:20" ht="19.5" customHeight="1">
      <c r="A7" s="5"/>
      <c r="B7" s="5" t="s">
        <v>65</v>
      </c>
      <c r="C7" s="5">
        <v>13</v>
      </c>
      <c r="D7" s="5">
        <f aca="true" t="shared" si="1" ref="D7:D28">SUM(E7:T7)</f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</v>
      </c>
      <c r="R7" s="5"/>
      <c r="S7" s="5"/>
      <c r="T7" s="5"/>
    </row>
    <row r="8" spans="1:20" ht="19.5" customHeight="1">
      <c r="A8" s="5"/>
      <c r="B8" s="5" t="s">
        <v>66</v>
      </c>
      <c r="C8" s="5">
        <v>71</v>
      </c>
      <c r="D8" s="5">
        <f t="shared" si="1"/>
        <v>3</v>
      </c>
      <c r="E8" s="5"/>
      <c r="F8" s="5">
        <v>1</v>
      </c>
      <c r="G8" s="5"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1</v>
      </c>
      <c r="T8" s="5"/>
    </row>
    <row r="9" spans="1:20" ht="19.5" customHeight="1">
      <c r="A9" s="5"/>
      <c r="B9" s="5" t="s">
        <v>42</v>
      </c>
      <c r="C9" s="5">
        <v>2</v>
      </c>
      <c r="D9" s="5">
        <f t="shared" si="1"/>
        <v>1</v>
      </c>
      <c r="E9" s="5"/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9.5" customHeight="1">
      <c r="A10" s="5"/>
      <c r="B10" s="5" t="s">
        <v>67</v>
      </c>
      <c r="C10" s="5">
        <v>5</v>
      </c>
      <c r="D10" s="5">
        <f t="shared" si="1"/>
        <v>1</v>
      </c>
      <c r="E10" s="5"/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8" customHeight="1">
      <c r="A11" s="5"/>
      <c r="B11" s="5" t="s">
        <v>68</v>
      </c>
      <c r="C11" s="5">
        <v>11</v>
      </c>
      <c r="D11" s="5">
        <f t="shared" si="1"/>
        <v>2</v>
      </c>
      <c r="E11" s="5"/>
      <c r="F11" s="5">
        <v>1</v>
      </c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9.5" customHeight="1">
      <c r="A12" s="5"/>
      <c r="B12" s="5" t="s">
        <v>69</v>
      </c>
      <c r="C12" s="5">
        <v>10</v>
      </c>
      <c r="D12" s="5">
        <f t="shared" si="1"/>
        <v>2</v>
      </c>
      <c r="E12" s="5"/>
      <c r="F12" s="5">
        <v>1</v>
      </c>
      <c r="G12" s="5">
        <v>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9.5" customHeight="1">
      <c r="A13" s="5"/>
      <c r="B13" s="5" t="s">
        <v>70</v>
      </c>
      <c r="C13" s="5">
        <v>13</v>
      </c>
      <c r="D13" s="5">
        <f t="shared" si="1"/>
        <v>1</v>
      </c>
      <c r="E13" s="5"/>
      <c r="F13" s="5"/>
      <c r="G13" s="5"/>
      <c r="H13" s="5"/>
      <c r="I13" s="5"/>
      <c r="J13" s="5"/>
      <c r="K13" s="5"/>
      <c r="L13" s="5"/>
      <c r="M13" s="5">
        <v>1</v>
      </c>
      <c r="N13" s="5"/>
      <c r="O13" s="5"/>
      <c r="P13" s="5"/>
      <c r="Q13" s="5"/>
      <c r="R13" s="5"/>
      <c r="S13" s="5"/>
      <c r="T13" s="5"/>
    </row>
    <row r="14" spans="1:20" ht="19.5" customHeight="1">
      <c r="A14" s="5"/>
      <c r="B14" s="5" t="s">
        <v>71</v>
      </c>
      <c r="C14" s="5">
        <v>11</v>
      </c>
      <c r="D14" s="5">
        <f t="shared" si="1"/>
        <v>3</v>
      </c>
      <c r="E14" s="5"/>
      <c r="F14" s="5">
        <v>2</v>
      </c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9.5" customHeight="1">
      <c r="A15" s="5"/>
      <c r="B15" s="5" t="s">
        <v>72</v>
      </c>
      <c r="C15" s="5">
        <v>8</v>
      </c>
      <c r="D15" s="5">
        <f t="shared" si="1"/>
        <v>1</v>
      </c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9.5" customHeight="1">
      <c r="A16" s="5"/>
      <c r="B16" s="5" t="s">
        <v>73</v>
      </c>
      <c r="C16" s="5">
        <v>3</v>
      </c>
      <c r="D16" s="5">
        <f t="shared" si="1"/>
        <v>1</v>
      </c>
      <c r="E16" s="5"/>
      <c r="F16" s="5"/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20.25" customHeight="1">
      <c r="A17" s="5"/>
      <c r="B17" s="5" t="s">
        <v>74</v>
      </c>
      <c r="C17" s="5">
        <v>7</v>
      </c>
      <c r="D17" s="5">
        <f t="shared" si="1"/>
        <v>1</v>
      </c>
      <c r="E17" s="5"/>
      <c r="F17" s="5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3.25" customHeight="1">
      <c r="A18" s="5"/>
      <c r="B18" s="5" t="s">
        <v>75</v>
      </c>
      <c r="C18" s="5">
        <v>7</v>
      </c>
      <c r="D18" s="5">
        <f t="shared" si="1"/>
        <v>1</v>
      </c>
      <c r="E18" s="5"/>
      <c r="F18" s="5"/>
      <c r="G18" s="5"/>
      <c r="H18" s="5"/>
      <c r="I18" s="5"/>
      <c r="J18" s="5"/>
      <c r="K18" s="5"/>
      <c r="L18" s="5"/>
      <c r="M18" s="5">
        <v>1</v>
      </c>
      <c r="N18" s="5"/>
      <c r="O18" s="5"/>
      <c r="P18" s="5"/>
      <c r="Q18" s="5"/>
      <c r="R18" s="5"/>
      <c r="S18" s="5"/>
      <c r="T18" s="5"/>
    </row>
    <row r="19" spans="1:20" ht="23.25" customHeight="1">
      <c r="A19" s="5"/>
      <c r="B19" s="5" t="s">
        <v>76</v>
      </c>
      <c r="C19" s="5">
        <v>19</v>
      </c>
      <c r="D19" s="5">
        <f t="shared" si="1"/>
        <v>2</v>
      </c>
      <c r="E19" s="5"/>
      <c r="F19" s="5">
        <v>1</v>
      </c>
      <c r="G19" s="5"/>
      <c r="H19" s="5"/>
      <c r="I19" s="5"/>
      <c r="J19" s="5"/>
      <c r="K19" s="5"/>
      <c r="L19" s="5"/>
      <c r="M19" s="5">
        <v>1</v>
      </c>
      <c r="N19" s="5"/>
      <c r="O19" s="5"/>
      <c r="P19" s="5"/>
      <c r="Q19" s="5"/>
      <c r="R19" s="5"/>
      <c r="S19" s="5"/>
      <c r="T19" s="5"/>
    </row>
    <row r="20" spans="1:20" ht="23.25" customHeight="1">
      <c r="A20" s="5"/>
      <c r="B20" s="5" t="s">
        <v>43</v>
      </c>
      <c r="C20" s="5">
        <v>9</v>
      </c>
      <c r="D20" s="5">
        <f t="shared" si="1"/>
        <v>2</v>
      </c>
      <c r="E20" s="5"/>
      <c r="F20" s="5">
        <v>1</v>
      </c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23.25" customHeight="1">
      <c r="A21" s="5"/>
      <c r="B21" s="5" t="s">
        <v>77</v>
      </c>
      <c r="C21" s="5">
        <v>5</v>
      </c>
      <c r="D21" s="5">
        <f t="shared" si="1"/>
        <v>3</v>
      </c>
      <c r="E21" s="5"/>
      <c r="F21" s="5">
        <v>2</v>
      </c>
      <c r="G21" s="5"/>
      <c r="H21" s="5"/>
      <c r="I21" s="5"/>
      <c r="J21" s="5"/>
      <c r="K21" s="5"/>
      <c r="L21" s="5"/>
      <c r="M21" s="5">
        <v>1</v>
      </c>
      <c r="N21" s="5"/>
      <c r="O21" s="5"/>
      <c r="P21" s="5"/>
      <c r="Q21" s="5"/>
      <c r="R21" s="5"/>
      <c r="S21" s="5"/>
      <c r="T21" s="5"/>
    </row>
    <row r="22" spans="1:20" ht="23.25" customHeight="1">
      <c r="A22" s="5"/>
      <c r="B22" s="5" t="s">
        <v>78</v>
      </c>
      <c r="C22" s="5">
        <v>28</v>
      </c>
      <c r="D22" s="5">
        <f t="shared" si="1"/>
        <v>1</v>
      </c>
      <c r="E22" s="5"/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23.25" customHeight="1">
      <c r="A23" s="5"/>
      <c r="B23" s="5" t="s">
        <v>79</v>
      </c>
      <c r="C23" s="5">
        <v>9</v>
      </c>
      <c r="D23" s="5">
        <f t="shared" si="1"/>
        <v>2</v>
      </c>
      <c r="E23" s="5"/>
      <c r="F23" s="5">
        <v>1</v>
      </c>
      <c r="G23" s="5"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3.25" customHeight="1">
      <c r="A24" s="5"/>
      <c r="B24" s="5" t="s">
        <v>80</v>
      </c>
      <c r="C24" s="5">
        <v>12</v>
      </c>
      <c r="D24" s="5">
        <f t="shared" si="1"/>
        <v>2</v>
      </c>
      <c r="E24" s="5"/>
      <c r="F24" s="5">
        <v>1</v>
      </c>
      <c r="G24" s="5">
        <v>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23.25" customHeight="1">
      <c r="A25" s="5"/>
      <c r="B25" s="5" t="s">
        <v>45</v>
      </c>
      <c r="C25" s="5">
        <v>16</v>
      </c>
      <c r="D25" s="5">
        <f t="shared" si="1"/>
        <v>4</v>
      </c>
      <c r="E25" s="5"/>
      <c r="F25" s="5">
        <v>2</v>
      </c>
      <c r="G25" s="5">
        <v>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23.25" customHeight="1">
      <c r="A26" s="5"/>
      <c r="B26" s="5" t="s">
        <v>81</v>
      </c>
      <c r="C26" s="5">
        <v>9</v>
      </c>
      <c r="D26" s="5">
        <f t="shared" si="1"/>
        <v>2</v>
      </c>
      <c r="E26" s="5"/>
      <c r="F26" s="5">
        <v>1</v>
      </c>
      <c r="G26" s="5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3.25" customHeight="1">
      <c r="A27" s="5"/>
      <c r="B27" s="5" t="s">
        <v>47</v>
      </c>
      <c r="C27" s="5">
        <v>6</v>
      </c>
      <c r="D27" s="5">
        <f t="shared" si="1"/>
        <v>1</v>
      </c>
      <c r="E27" s="5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23.25" customHeight="1">
      <c r="A28" s="5"/>
      <c r="B28" s="5" t="s">
        <v>82</v>
      </c>
      <c r="C28" s="5">
        <v>31</v>
      </c>
      <c r="D28" s="5">
        <f t="shared" si="1"/>
        <v>1</v>
      </c>
      <c r="E28" s="5"/>
      <c r="F28" s="5"/>
      <c r="G28" s="5">
        <v>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23.25" customHeight="1">
      <c r="A29" s="5"/>
      <c r="B29" s="5" t="s">
        <v>83</v>
      </c>
      <c r="C29" s="5">
        <v>17</v>
      </c>
      <c r="D29" s="5">
        <v>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>
        <v>1</v>
      </c>
      <c r="Q29" s="5"/>
      <c r="R29" s="5"/>
      <c r="S29" s="5"/>
      <c r="T29" s="5"/>
    </row>
    <row r="30" spans="1:20" ht="23.25" customHeight="1">
      <c r="A30" s="5"/>
      <c r="B30" s="5" t="s">
        <v>84</v>
      </c>
      <c r="C30" s="5">
        <v>4</v>
      </c>
      <c r="D30" s="5">
        <v>3</v>
      </c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5"/>
      <c r="P30" s="5">
        <v>1</v>
      </c>
      <c r="Q30" s="5">
        <v>1</v>
      </c>
      <c r="R30" s="5"/>
      <c r="S30" s="5"/>
      <c r="T30" s="5"/>
    </row>
    <row r="31" spans="1:20" ht="23.25" customHeight="1">
      <c r="A31" s="5"/>
      <c r="B31" s="5" t="s">
        <v>85</v>
      </c>
      <c r="C31" s="5">
        <v>11</v>
      </c>
      <c r="D31" s="5">
        <v>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1</v>
      </c>
      <c r="Q31" s="5">
        <v>1</v>
      </c>
      <c r="R31" s="5"/>
      <c r="S31" s="5"/>
      <c r="T31" s="5"/>
    </row>
    <row r="32" spans="1:20" ht="23.25" customHeight="1">
      <c r="A32" s="5"/>
      <c r="B32" s="5" t="s">
        <v>86</v>
      </c>
      <c r="C32" s="5">
        <v>10</v>
      </c>
      <c r="D32" s="5">
        <v>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</v>
      </c>
      <c r="P32" s="5"/>
      <c r="Q32" s="5">
        <v>1</v>
      </c>
      <c r="R32" s="5"/>
      <c r="S32" s="5"/>
      <c r="T32" s="5"/>
    </row>
    <row r="33" spans="1:20" ht="23.25" customHeight="1">
      <c r="A33" s="5"/>
      <c r="B33" s="5" t="s">
        <v>87</v>
      </c>
      <c r="C33" s="5">
        <v>2</v>
      </c>
      <c r="D33" s="5">
        <v>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</v>
      </c>
      <c r="P33" s="5">
        <v>1</v>
      </c>
      <c r="Q33" s="5">
        <v>1</v>
      </c>
      <c r="R33" s="5"/>
      <c r="S33" s="5"/>
      <c r="T33" s="5"/>
    </row>
    <row r="34" spans="1:20" ht="23.25" customHeight="1">
      <c r="A34" s="5"/>
      <c r="B34" s="5" t="s">
        <v>88</v>
      </c>
      <c r="C34" s="5">
        <v>2</v>
      </c>
      <c r="D34" s="5">
        <v>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1</v>
      </c>
      <c r="Q34" s="5">
        <v>1</v>
      </c>
      <c r="R34" s="5"/>
      <c r="S34" s="5"/>
      <c r="T34" s="5"/>
    </row>
    <row r="35" spans="1:20" ht="14.25">
      <c r="A35" s="5"/>
      <c r="B35" s="5" t="s">
        <v>89</v>
      </c>
      <c r="C35" s="5">
        <v>3</v>
      </c>
      <c r="D35" s="5">
        <v>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1</v>
      </c>
      <c r="Q35" s="5">
        <v>1</v>
      </c>
      <c r="R35" s="5"/>
      <c r="S35" s="5"/>
      <c r="T35" s="5"/>
    </row>
    <row r="36" spans="1:20" s="14" customFormat="1" ht="18" customHeight="1">
      <c r="A36" s="9">
        <v>2</v>
      </c>
      <c r="B36" s="9" t="s">
        <v>51</v>
      </c>
      <c r="C36" s="9">
        <v>356</v>
      </c>
      <c r="D36" s="9">
        <v>17</v>
      </c>
      <c r="E36" s="9"/>
      <c r="F36" s="9">
        <f aca="true" t="shared" si="2" ref="F36:M36">SUM(F37:F43)</f>
        <v>3</v>
      </c>
      <c r="G36" s="9">
        <f t="shared" si="2"/>
        <v>3</v>
      </c>
      <c r="H36" s="9">
        <f t="shared" si="2"/>
        <v>1</v>
      </c>
      <c r="I36" s="9"/>
      <c r="J36" s="9">
        <f t="shared" si="2"/>
        <v>1</v>
      </c>
      <c r="K36" s="9">
        <v>1</v>
      </c>
      <c r="L36" s="9">
        <f t="shared" si="2"/>
        <v>1</v>
      </c>
      <c r="M36" s="9">
        <f t="shared" si="2"/>
        <v>3</v>
      </c>
      <c r="N36" s="9">
        <v>1</v>
      </c>
      <c r="O36" s="9"/>
      <c r="P36" s="9">
        <v>2</v>
      </c>
      <c r="Q36" s="9">
        <v>1</v>
      </c>
      <c r="R36" s="9"/>
      <c r="S36" s="9"/>
      <c r="T36" s="9"/>
    </row>
    <row r="37" spans="1:20" ht="18" customHeight="1">
      <c r="A37" s="5"/>
      <c r="B37" s="5" t="s">
        <v>90</v>
      </c>
      <c r="C37" s="5">
        <v>143</v>
      </c>
      <c r="D37" s="5">
        <f aca="true" t="shared" si="3" ref="D37:D43">SUM(E37:T37)</f>
        <v>3</v>
      </c>
      <c r="E37" s="5"/>
      <c r="F37" s="5"/>
      <c r="G37" s="5"/>
      <c r="H37" s="5"/>
      <c r="I37" s="5"/>
      <c r="J37" s="5">
        <v>1</v>
      </c>
      <c r="K37" s="5"/>
      <c r="L37" s="5">
        <v>1</v>
      </c>
      <c r="M37" s="5"/>
      <c r="N37" s="5"/>
      <c r="O37" s="5"/>
      <c r="P37" s="5">
        <v>1</v>
      </c>
      <c r="Q37" s="5"/>
      <c r="R37" s="5"/>
      <c r="S37" s="5"/>
      <c r="T37" s="5"/>
    </row>
    <row r="38" spans="1:20" ht="18" customHeight="1">
      <c r="A38" s="5"/>
      <c r="B38" s="5" t="s">
        <v>91</v>
      </c>
      <c r="C38" s="5">
        <v>29</v>
      </c>
      <c r="D38" s="5">
        <f t="shared" si="3"/>
        <v>1</v>
      </c>
      <c r="E38" s="5"/>
      <c r="F38" s="5"/>
      <c r="G38" s="5">
        <v>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8" customHeight="1">
      <c r="A39" s="5"/>
      <c r="B39" s="5" t="s">
        <v>92</v>
      </c>
      <c r="C39" s="5">
        <v>22</v>
      </c>
      <c r="D39" s="5">
        <f t="shared" si="3"/>
        <v>1</v>
      </c>
      <c r="E39" s="5"/>
      <c r="F39" s="5">
        <v>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8" customHeight="1">
      <c r="A40" s="5"/>
      <c r="B40" s="5" t="s">
        <v>54</v>
      </c>
      <c r="C40" s="5">
        <v>43</v>
      </c>
      <c r="D40" s="5">
        <f t="shared" si="3"/>
        <v>4</v>
      </c>
      <c r="E40" s="5"/>
      <c r="F40" s="5">
        <v>1</v>
      </c>
      <c r="G40" s="5">
        <v>1</v>
      </c>
      <c r="H40" s="5"/>
      <c r="I40" s="5"/>
      <c r="J40" s="5"/>
      <c r="K40" s="5"/>
      <c r="L40" s="5"/>
      <c r="M40" s="5">
        <v>2</v>
      </c>
      <c r="N40" s="5"/>
      <c r="O40" s="5"/>
      <c r="P40" s="5"/>
      <c r="Q40" s="5"/>
      <c r="R40" s="5"/>
      <c r="S40" s="5"/>
      <c r="T40" s="5"/>
    </row>
    <row r="41" spans="1:20" ht="18" customHeight="1">
      <c r="A41" s="5"/>
      <c r="B41" s="5" t="s">
        <v>93</v>
      </c>
      <c r="C41" s="5">
        <v>12</v>
      </c>
      <c r="D41" s="5">
        <f t="shared" si="3"/>
        <v>1</v>
      </c>
      <c r="E41" s="5"/>
      <c r="F41" s="5"/>
      <c r="G41" s="5"/>
      <c r="H41" s="5"/>
      <c r="I41" s="5"/>
      <c r="J41" s="5"/>
      <c r="K41" s="5"/>
      <c r="L41" s="5"/>
      <c r="M41" s="5">
        <v>1</v>
      </c>
      <c r="N41" s="5"/>
      <c r="O41" s="5"/>
      <c r="P41" s="5"/>
      <c r="Q41" s="5"/>
      <c r="R41" s="5"/>
      <c r="S41" s="5"/>
      <c r="T41" s="5"/>
    </row>
    <row r="42" spans="1:20" ht="18" customHeight="1">
      <c r="A42" s="5"/>
      <c r="B42" s="5" t="s">
        <v>94</v>
      </c>
      <c r="C42" s="5">
        <v>14</v>
      </c>
      <c r="D42" s="5">
        <f t="shared" si="3"/>
        <v>2</v>
      </c>
      <c r="E42" s="5"/>
      <c r="F42" s="5">
        <v>1</v>
      </c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8" customHeight="1">
      <c r="A43" s="5"/>
      <c r="B43" s="5" t="s">
        <v>57</v>
      </c>
      <c r="C43" s="5">
        <v>30</v>
      </c>
      <c r="D43" s="5">
        <f t="shared" si="3"/>
        <v>1</v>
      </c>
      <c r="E43" s="5"/>
      <c r="F43" s="5"/>
      <c r="G43" s="5"/>
      <c r="H43" s="5">
        <v>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8" customHeight="1">
      <c r="A44" s="5"/>
      <c r="B44" s="5" t="s">
        <v>95</v>
      </c>
      <c r="C44" s="5">
        <v>12</v>
      </c>
      <c r="D44" s="5">
        <v>4</v>
      </c>
      <c r="E44" s="5"/>
      <c r="F44" s="5"/>
      <c r="G44" s="5"/>
      <c r="H44" s="5"/>
      <c r="I44" s="5"/>
      <c r="J44" s="5"/>
      <c r="K44" s="5">
        <v>1</v>
      </c>
      <c r="L44" s="5"/>
      <c r="M44" s="5"/>
      <c r="N44" s="5">
        <v>1</v>
      </c>
      <c r="O44" s="5"/>
      <c r="P44" s="5">
        <v>1</v>
      </c>
      <c r="Q44" s="5">
        <v>1</v>
      </c>
      <c r="R44" s="5"/>
      <c r="S44" s="5"/>
      <c r="T44" s="5"/>
    </row>
    <row r="45" spans="1:20" ht="18" customHeight="1">
      <c r="A45" s="5"/>
      <c r="B45" s="5" t="s">
        <v>96</v>
      </c>
      <c r="C45" s="5">
        <v>51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22" customFormat="1" ht="21" customHeight="1">
      <c r="A46" s="71" t="s">
        <v>32</v>
      </c>
      <c r="B46" s="72"/>
      <c r="C46" s="13">
        <f aca="true" t="shared" si="4" ref="C46:Q46">C47+C101</f>
        <v>100</v>
      </c>
      <c r="D46" s="13">
        <f t="shared" si="4"/>
        <v>100</v>
      </c>
      <c r="E46" s="13"/>
      <c r="F46" s="13">
        <f t="shared" si="4"/>
        <v>29</v>
      </c>
      <c r="G46" s="13">
        <f t="shared" si="4"/>
        <v>29</v>
      </c>
      <c r="H46" s="13">
        <f t="shared" si="4"/>
        <v>4</v>
      </c>
      <c r="I46" s="13">
        <f t="shared" si="4"/>
        <v>3</v>
      </c>
      <c r="J46" s="13"/>
      <c r="K46" s="13"/>
      <c r="L46" s="13"/>
      <c r="M46" s="13">
        <f t="shared" si="4"/>
        <v>8</v>
      </c>
      <c r="N46" s="13"/>
      <c r="O46" s="13">
        <f t="shared" si="4"/>
        <v>10</v>
      </c>
      <c r="P46" s="13">
        <f t="shared" si="4"/>
        <v>10</v>
      </c>
      <c r="Q46" s="13">
        <f t="shared" si="4"/>
        <v>7</v>
      </c>
      <c r="R46" s="13"/>
      <c r="S46" s="13"/>
      <c r="T46" s="13"/>
    </row>
    <row r="47" spans="1:20" s="14" customFormat="1" ht="21" customHeight="1">
      <c r="A47" s="9">
        <v>1</v>
      </c>
      <c r="B47" s="9" t="s">
        <v>40</v>
      </c>
      <c r="C47" s="9">
        <f>SUM(C49:C100)</f>
        <v>70</v>
      </c>
      <c r="D47" s="9">
        <f>SUM(D49:D100)</f>
        <v>70</v>
      </c>
      <c r="E47" s="9"/>
      <c r="F47" s="9">
        <f>SUM(F49:F100)</f>
        <v>26</v>
      </c>
      <c r="G47" s="9">
        <f>SUM(G49:G100)</f>
        <v>23</v>
      </c>
      <c r="H47" s="9"/>
      <c r="I47" s="9"/>
      <c r="J47" s="9"/>
      <c r="K47" s="9"/>
      <c r="L47" s="9"/>
      <c r="M47" s="9">
        <f>SUM(M49:M100)</f>
        <v>4</v>
      </c>
      <c r="N47" s="9"/>
      <c r="O47" s="9">
        <f>SUM(O49:O100)</f>
        <v>8</v>
      </c>
      <c r="P47" s="9">
        <f>SUM(P49:P100)</f>
        <v>7</v>
      </c>
      <c r="Q47" s="9">
        <f>SUM(Q49:Q100)</f>
        <v>2</v>
      </c>
      <c r="R47" s="9"/>
      <c r="S47" s="9"/>
      <c r="T47" s="9"/>
    </row>
    <row r="48" spans="1:20" ht="20.25" customHeight="1">
      <c r="A48" s="96" t="s">
        <v>122</v>
      </c>
      <c r="B48" s="9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20.25" customHeight="1">
      <c r="A49" s="17"/>
      <c r="B49" s="11" t="s">
        <v>153</v>
      </c>
      <c r="C49" s="5">
        <v>2</v>
      </c>
      <c r="D49" s="5">
        <v>2</v>
      </c>
      <c r="E49" s="5"/>
      <c r="F49" s="5"/>
      <c r="G49" s="5">
        <v>1</v>
      </c>
      <c r="H49" s="5"/>
      <c r="I49" s="5"/>
      <c r="J49" s="5"/>
      <c r="K49" s="5"/>
      <c r="L49" s="5"/>
      <c r="M49" s="5"/>
      <c r="N49" s="5"/>
      <c r="O49" s="5"/>
      <c r="P49" s="5"/>
      <c r="Q49" s="5">
        <v>1</v>
      </c>
      <c r="R49" s="5"/>
      <c r="S49" s="5"/>
      <c r="T49" s="5"/>
    </row>
    <row r="50" spans="1:20" ht="20.25" customHeight="1">
      <c r="A50" s="96" t="s">
        <v>137</v>
      </c>
      <c r="B50" s="9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20.25" customHeight="1">
      <c r="A51" s="16"/>
      <c r="B51" s="5" t="s">
        <v>140</v>
      </c>
      <c r="C51" s="5">
        <v>2</v>
      </c>
      <c r="D51" s="5">
        <v>2</v>
      </c>
      <c r="E51" s="5"/>
      <c r="F51" s="5"/>
      <c r="G51" s="5">
        <v>1</v>
      </c>
      <c r="H51" s="5"/>
      <c r="I51" s="5"/>
      <c r="J51" s="5"/>
      <c r="K51" s="5"/>
      <c r="L51" s="5"/>
      <c r="M51" s="5"/>
      <c r="N51" s="5"/>
      <c r="O51" s="5">
        <v>1</v>
      </c>
      <c r="P51" s="5"/>
      <c r="Q51" s="5"/>
      <c r="R51" s="5"/>
      <c r="S51" s="5"/>
      <c r="T51" s="5"/>
    </row>
    <row r="52" spans="1:20" ht="20.25" customHeight="1">
      <c r="A52" s="16"/>
      <c r="B52" s="5" t="s">
        <v>154</v>
      </c>
      <c r="C52" s="5">
        <v>2</v>
      </c>
      <c r="D52" s="5">
        <v>2</v>
      </c>
      <c r="E52" s="5"/>
      <c r="F52" s="5"/>
      <c r="G52" s="5">
        <v>1</v>
      </c>
      <c r="H52" s="5"/>
      <c r="I52" s="5"/>
      <c r="J52" s="5"/>
      <c r="K52" s="5"/>
      <c r="L52" s="5"/>
      <c r="M52" s="5"/>
      <c r="N52" s="5"/>
      <c r="O52" s="5">
        <v>1</v>
      </c>
      <c r="P52" s="5"/>
      <c r="Q52" s="5"/>
      <c r="R52" s="5"/>
      <c r="S52" s="5"/>
      <c r="T52" s="5"/>
    </row>
    <row r="53" spans="1:20" ht="20.25" customHeight="1">
      <c r="A53" s="16" t="s">
        <v>124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20.25" customHeight="1">
      <c r="A54" s="16"/>
      <c r="B54" s="5" t="s">
        <v>156</v>
      </c>
      <c r="C54" s="5">
        <v>5</v>
      </c>
      <c r="D54" s="5">
        <v>5</v>
      </c>
      <c r="E54" s="5"/>
      <c r="F54" s="5">
        <v>1</v>
      </c>
      <c r="G54" s="5">
        <v>1</v>
      </c>
      <c r="H54" s="5"/>
      <c r="I54" s="5"/>
      <c r="J54" s="5"/>
      <c r="K54" s="5"/>
      <c r="L54" s="5"/>
      <c r="M54" s="5"/>
      <c r="N54" s="5"/>
      <c r="O54" s="5">
        <v>1</v>
      </c>
      <c r="P54" s="5">
        <v>1</v>
      </c>
      <c r="Q54" s="5">
        <v>1</v>
      </c>
      <c r="R54" s="5"/>
      <c r="S54" s="5"/>
      <c r="T54" s="5"/>
    </row>
    <row r="55" spans="1:20" ht="20.25" customHeight="1">
      <c r="A55" s="16"/>
      <c r="B55" s="5" t="s">
        <v>155</v>
      </c>
      <c r="C55" s="5">
        <v>1</v>
      </c>
      <c r="D55" s="5">
        <v>1</v>
      </c>
      <c r="E55" s="5"/>
      <c r="F55" s="5">
        <v>1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20.25" customHeight="1">
      <c r="A56" s="16"/>
      <c r="B56" s="5" t="s">
        <v>157</v>
      </c>
      <c r="C56" s="5">
        <v>2</v>
      </c>
      <c r="D56" s="5">
        <v>2</v>
      </c>
      <c r="E56" s="5"/>
      <c r="F56" s="5">
        <v>1</v>
      </c>
      <c r="G56" s="5">
        <v>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20.25" customHeight="1">
      <c r="A57" s="16"/>
      <c r="B57" s="5" t="s">
        <v>158</v>
      </c>
      <c r="C57" s="5">
        <v>2</v>
      </c>
      <c r="D57" s="5">
        <v>2</v>
      </c>
      <c r="E57" s="5"/>
      <c r="F57" s="5">
        <v>1</v>
      </c>
      <c r="G57" s="5">
        <v>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0.25" customHeight="1">
      <c r="A58" s="16"/>
      <c r="B58" s="5" t="s">
        <v>159</v>
      </c>
      <c r="C58" s="5">
        <v>1</v>
      </c>
      <c r="D58" s="5">
        <v>1</v>
      </c>
      <c r="E58" s="5"/>
      <c r="F58" s="5">
        <v>1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20.25" customHeight="1">
      <c r="A59" s="16"/>
      <c r="B59" s="5" t="s">
        <v>160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20.25" customHeight="1">
      <c r="A60" s="16"/>
      <c r="B60" s="5" t="s">
        <v>161</v>
      </c>
      <c r="C60" s="5">
        <v>3</v>
      </c>
      <c r="D60" s="5">
        <v>3</v>
      </c>
      <c r="E60" s="5"/>
      <c r="F60" s="5">
        <v>1</v>
      </c>
      <c r="G60" s="5">
        <v>1</v>
      </c>
      <c r="H60" s="5"/>
      <c r="I60" s="5"/>
      <c r="J60" s="5"/>
      <c r="K60" s="5"/>
      <c r="L60" s="5"/>
      <c r="M60" s="5">
        <v>1</v>
      </c>
      <c r="N60" s="5"/>
      <c r="O60" s="5"/>
      <c r="P60" s="5"/>
      <c r="Q60" s="5"/>
      <c r="R60" s="5"/>
      <c r="S60" s="5"/>
      <c r="T60" s="5"/>
    </row>
    <row r="61" spans="1:20" ht="20.25" customHeight="1">
      <c r="A61" s="96" t="s">
        <v>162</v>
      </c>
      <c r="B61" s="9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20.25" customHeight="1">
      <c r="A62" s="16"/>
      <c r="B62" s="5" t="s">
        <v>163</v>
      </c>
      <c r="C62" s="5">
        <v>1</v>
      </c>
      <c r="D62" s="5">
        <v>1</v>
      </c>
      <c r="E62" s="5"/>
      <c r="F62" s="5"/>
      <c r="G62" s="5"/>
      <c r="H62" s="5"/>
      <c r="I62" s="5"/>
      <c r="J62" s="5"/>
      <c r="K62" s="5"/>
      <c r="L62" s="5"/>
      <c r="M62" s="5">
        <v>1</v>
      </c>
      <c r="N62" s="5"/>
      <c r="O62" s="5"/>
      <c r="P62" s="5"/>
      <c r="Q62" s="5"/>
      <c r="R62" s="5"/>
      <c r="S62" s="5"/>
      <c r="T62" s="5"/>
    </row>
    <row r="63" spans="1:20" ht="20.25" customHeight="1">
      <c r="A63" s="16"/>
      <c r="B63" s="5" t="s">
        <v>164</v>
      </c>
      <c r="C63" s="5">
        <v>1</v>
      </c>
      <c r="D63" s="5">
        <v>1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1</v>
      </c>
      <c r="P63" s="5"/>
      <c r="Q63" s="5"/>
      <c r="R63" s="5"/>
      <c r="S63" s="5"/>
      <c r="T63" s="5"/>
    </row>
    <row r="64" spans="1:20" ht="20.25" customHeight="1">
      <c r="A64" s="96" t="s">
        <v>125</v>
      </c>
      <c r="B64" s="9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20.25" customHeight="1">
      <c r="A65" s="16"/>
      <c r="B65" s="16" t="s">
        <v>165</v>
      </c>
      <c r="C65" s="5">
        <v>2</v>
      </c>
      <c r="D65" s="5">
        <v>2</v>
      </c>
      <c r="E65" s="5"/>
      <c r="F65" s="5">
        <v>1</v>
      </c>
      <c r="G65" s="5">
        <v>1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20.25" customHeight="1">
      <c r="A66" s="16"/>
      <c r="B66" s="16" t="s">
        <v>166</v>
      </c>
      <c r="C66" s="5">
        <v>1</v>
      </c>
      <c r="D66" s="5">
        <v>1</v>
      </c>
      <c r="E66" s="5"/>
      <c r="F66" s="5"/>
      <c r="G66" s="5"/>
      <c r="H66" s="5"/>
      <c r="I66" s="5"/>
      <c r="J66" s="5"/>
      <c r="K66" s="5"/>
      <c r="L66" s="5"/>
      <c r="M66" s="5">
        <v>1</v>
      </c>
      <c r="N66" s="5"/>
      <c r="O66" s="5"/>
      <c r="P66" s="5"/>
      <c r="Q66" s="5"/>
      <c r="R66" s="5"/>
      <c r="S66" s="5"/>
      <c r="T66" s="5"/>
    </row>
    <row r="67" spans="1:20" ht="20.25" customHeight="1">
      <c r="A67" s="96" t="s">
        <v>138</v>
      </c>
      <c r="B67" s="9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20.25" customHeight="1">
      <c r="A68" s="16"/>
      <c r="B68" s="5" t="s">
        <v>152</v>
      </c>
      <c r="C68" s="5">
        <v>5</v>
      </c>
      <c r="D68" s="5">
        <v>5</v>
      </c>
      <c r="E68" s="5"/>
      <c r="F68" s="5">
        <v>1</v>
      </c>
      <c r="G68" s="5">
        <v>2</v>
      </c>
      <c r="H68" s="5"/>
      <c r="I68" s="5"/>
      <c r="J68" s="5"/>
      <c r="K68" s="5"/>
      <c r="L68" s="5"/>
      <c r="M68" s="5"/>
      <c r="N68" s="5"/>
      <c r="O68" s="5">
        <v>1</v>
      </c>
      <c r="P68" s="5">
        <v>1</v>
      </c>
      <c r="Q68" s="5"/>
      <c r="R68" s="5"/>
      <c r="S68" s="5"/>
      <c r="T68" s="5"/>
    </row>
    <row r="69" spans="1:20" ht="20.25" customHeight="1">
      <c r="A69" s="5"/>
      <c r="B69" s="10" t="s">
        <v>135</v>
      </c>
      <c r="C69" s="5">
        <v>3</v>
      </c>
      <c r="D69" s="5">
        <v>3</v>
      </c>
      <c r="E69" s="5"/>
      <c r="F69" s="5">
        <v>1</v>
      </c>
      <c r="G69" s="5">
        <v>1</v>
      </c>
      <c r="H69" s="5"/>
      <c r="I69" s="5"/>
      <c r="J69" s="5"/>
      <c r="K69" s="5"/>
      <c r="L69" s="5"/>
      <c r="M69" s="5"/>
      <c r="N69" s="5"/>
      <c r="O69" s="5">
        <v>1</v>
      </c>
      <c r="P69" s="5"/>
      <c r="Q69" s="5"/>
      <c r="R69" s="5"/>
      <c r="S69" s="5"/>
      <c r="T69" s="5"/>
    </row>
    <row r="70" spans="1:20" ht="20.25" customHeight="1">
      <c r="A70" s="5"/>
      <c r="B70" s="10" t="s">
        <v>136</v>
      </c>
      <c r="C70" s="5">
        <v>3</v>
      </c>
      <c r="D70" s="5">
        <v>3</v>
      </c>
      <c r="E70" s="5"/>
      <c r="F70" s="5">
        <v>1</v>
      </c>
      <c r="G70" s="5">
        <v>1</v>
      </c>
      <c r="H70" s="5"/>
      <c r="I70" s="5"/>
      <c r="J70" s="5"/>
      <c r="K70" s="5"/>
      <c r="L70" s="5"/>
      <c r="M70" s="5"/>
      <c r="N70" s="5"/>
      <c r="O70" s="5">
        <v>1</v>
      </c>
      <c r="P70" s="5"/>
      <c r="Q70" s="5"/>
      <c r="R70" s="5"/>
      <c r="S70" s="5"/>
      <c r="T70" s="5"/>
    </row>
    <row r="71" spans="1:20" ht="20.25" customHeight="1">
      <c r="A71" s="96" t="s">
        <v>127</v>
      </c>
      <c r="B71" s="9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20.25" customHeight="1">
      <c r="A72" s="5"/>
      <c r="B72" s="5" t="s">
        <v>151</v>
      </c>
      <c r="C72" s="5">
        <v>1</v>
      </c>
      <c r="D72" s="5">
        <v>1</v>
      </c>
      <c r="E72" s="5"/>
      <c r="F72" s="5"/>
      <c r="G72" s="5"/>
      <c r="H72" s="5"/>
      <c r="I72" s="5"/>
      <c r="J72" s="5"/>
      <c r="K72" s="5"/>
      <c r="L72" s="5"/>
      <c r="M72" s="5">
        <v>1</v>
      </c>
      <c r="N72" s="5"/>
      <c r="O72" s="5"/>
      <c r="P72" s="5"/>
      <c r="Q72" s="5"/>
      <c r="R72" s="5"/>
      <c r="S72" s="5"/>
      <c r="T72" s="5"/>
    </row>
    <row r="73" spans="1:20" ht="20.25" customHeight="1">
      <c r="A73" s="5"/>
      <c r="B73" s="5" t="s">
        <v>150</v>
      </c>
      <c r="C73" s="5">
        <v>1</v>
      </c>
      <c r="D73" s="5">
        <v>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v>1</v>
      </c>
      <c r="Q73" s="5"/>
      <c r="R73" s="5"/>
      <c r="S73" s="5"/>
      <c r="T73" s="5"/>
    </row>
    <row r="74" spans="1:20" ht="20.25" customHeight="1">
      <c r="A74" s="96" t="s">
        <v>128</v>
      </c>
      <c r="B74" s="9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20.25" customHeight="1">
      <c r="A75" s="5"/>
      <c r="B75" s="5" t="s">
        <v>149</v>
      </c>
      <c r="C75" s="5">
        <v>2</v>
      </c>
      <c r="D75" s="5">
        <v>2</v>
      </c>
      <c r="E75" s="5"/>
      <c r="F75" s="5">
        <v>1</v>
      </c>
      <c r="G75" s="5">
        <v>1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20.25" customHeight="1">
      <c r="A76" s="5"/>
      <c r="B76" s="5" t="s">
        <v>148</v>
      </c>
      <c r="C76" s="5">
        <v>2</v>
      </c>
      <c r="D76" s="5">
        <v>2</v>
      </c>
      <c r="E76" s="5"/>
      <c r="F76" s="5">
        <v>1</v>
      </c>
      <c r="G76" s="5">
        <v>1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20.25" customHeight="1">
      <c r="A77" s="5"/>
      <c r="B77" s="5" t="s">
        <v>147</v>
      </c>
      <c r="C77" s="5">
        <v>2</v>
      </c>
      <c r="D77" s="5">
        <v>2</v>
      </c>
      <c r="E77" s="5"/>
      <c r="F77" s="5">
        <v>1</v>
      </c>
      <c r="G77" s="5">
        <v>1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20.25" customHeight="1">
      <c r="A78" s="5"/>
      <c r="B78" s="5" t="s">
        <v>146</v>
      </c>
      <c r="C78" s="5">
        <v>1</v>
      </c>
      <c r="D78" s="5">
        <v>1</v>
      </c>
      <c r="E78" s="5"/>
      <c r="F78" s="5">
        <v>1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20.25" customHeight="1">
      <c r="A79" s="5"/>
      <c r="B79" s="5" t="s">
        <v>145</v>
      </c>
      <c r="C79" s="5">
        <v>2</v>
      </c>
      <c r="D79" s="5">
        <v>2</v>
      </c>
      <c r="E79" s="5"/>
      <c r="F79" s="5">
        <v>1</v>
      </c>
      <c r="G79" s="5">
        <v>1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20.25" customHeight="1">
      <c r="A80" s="5"/>
      <c r="B80" s="5" t="s">
        <v>144</v>
      </c>
      <c r="C80" s="5">
        <v>1</v>
      </c>
      <c r="D80" s="5">
        <v>1</v>
      </c>
      <c r="E80" s="5"/>
      <c r="F80" s="5">
        <v>1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20.25" customHeight="1">
      <c r="A81" s="5"/>
      <c r="B81" s="5" t="s">
        <v>143</v>
      </c>
      <c r="C81" s="5">
        <v>1</v>
      </c>
      <c r="D81" s="5">
        <v>1</v>
      </c>
      <c r="E81" s="5"/>
      <c r="F81" s="5"/>
      <c r="G81" s="5">
        <v>1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20.25" customHeight="1">
      <c r="A82" s="5"/>
      <c r="B82" s="5" t="s">
        <v>142</v>
      </c>
      <c r="C82" s="5">
        <v>2</v>
      </c>
      <c r="D82" s="5">
        <v>2</v>
      </c>
      <c r="E82" s="5"/>
      <c r="F82" s="5">
        <v>1</v>
      </c>
      <c r="G82" s="5">
        <v>1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20.25" customHeight="1">
      <c r="A83" s="5"/>
      <c r="B83" s="5" t="s">
        <v>141</v>
      </c>
      <c r="C83" s="5">
        <v>1</v>
      </c>
      <c r="D83" s="5">
        <v>1</v>
      </c>
      <c r="E83" s="5"/>
      <c r="F83" s="5">
        <v>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20.25" customHeight="1">
      <c r="A84" s="5" t="s">
        <v>97</v>
      </c>
      <c r="B84" s="5"/>
      <c r="C84" s="5">
        <v>1</v>
      </c>
      <c r="D84" s="5">
        <v>1</v>
      </c>
      <c r="E84" s="5"/>
      <c r="F84" s="5"/>
      <c r="G84" s="5">
        <v>1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20.25" customHeight="1">
      <c r="A85" s="96" t="s">
        <v>129</v>
      </c>
      <c r="B85" s="9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20.25" customHeight="1">
      <c r="A86" s="5"/>
      <c r="B86" s="5" t="s">
        <v>98</v>
      </c>
      <c r="C86" s="5">
        <v>2</v>
      </c>
      <c r="D86" s="5">
        <v>2</v>
      </c>
      <c r="E86" s="5"/>
      <c r="F86" s="5">
        <v>1</v>
      </c>
      <c r="G86" s="5">
        <v>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20.25" customHeight="1">
      <c r="A87" s="101" t="s">
        <v>130</v>
      </c>
      <c r="B87" s="10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20.25" customHeight="1">
      <c r="A88" s="5"/>
      <c r="B88" s="5" t="s">
        <v>99</v>
      </c>
      <c r="C88" s="5">
        <v>1</v>
      </c>
      <c r="D88" s="5">
        <v>1</v>
      </c>
      <c r="E88" s="5"/>
      <c r="F88" s="5">
        <v>1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20.25" customHeight="1">
      <c r="A89" s="5"/>
      <c r="B89" s="5" t="s">
        <v>100</v>
      </c>
      <c r="C89" s="5">
        <v>2</v>
      </c>
      <c r="D89" s="5">
        <v>2</v>
      </c>
      <c r="E89" s="5"/>
      <c r="F89" s="5">
        <v>1</v>
      </c>
      <c r="G89" s="5">
        <v>1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20.25" customHeight="1">
      <c r="A90" s="5"/>
      <c r="B90" s="5" t="s">
        <v>101</v>
      </c>
      <c r="C90" s="5">
        <v>1</v>
      </c>
      <c r="D90" s="5">
        <v>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>
        <v>1</v>
      </c>
      <c r="Q90" s="5"/>
      <c r="R90" s="5"/>
      <c r="S90" s="5"/>
      <c r="T90" s="5"/>
    </row>
    <row r="91" spans="1:20" ht="20.25" customHeight="1">
      <c r="A91" s="96" t="s">
        <v>131</v>
      </c>
      <c r="B91" s="9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20.25" customHeight="1">
      <c r="A92" s="5"/>
      <c r="B92" s="5" t="s">
        <v>102</v>
      </c>
      <c r="C92" s="5">
        <v>2</v>
      </c>
      <c r="D92" s="5">
        <v>2</v>
      </c>
      <c r="E92" s="5"/>
      <c r="F92" s="5">
        <v>1</v>
      </c>
      <c r="G92" s="5"/>
      <c r="H92" s="5"/>
      <c r="I92" s="5"/>
      <c r="J92" s="5"/>
      <c r="K92" s="5"/>
      <c r="L92" s="5"/>
      <c r="M92" s="5"/>
      <c r="N92" s="5"/>
      <c r="O92" s="5"/>
      <c r="P92" s="5">
        <v>1</v>
      </c>
      <c r="Q92" s="5"/>
      <c r="R92" s="5"/>
      <c r="S92" s="5"/>
      <c r="T92" s="5"/>
    </row>
    <row r="93" spans="1:20" ht="20.25" customHeight="1">
      <c r="A93" s="5"/>
      <c r="B93" s="5" t="s">
        <v>103</v>
      </c>
      <c r="C93" s="5">
        <v>2</v>
      </c>
      <c r="D93" s="5">
        <v>2</v>
      </c>
      <c r="E93" s="5"/>
      <c r="F93" s="5">
        <v>1</v>
      </c>
      <c r="G93" s="5"/>
      <c r="H93" s="5"/>
      <c r="I93" s="5"/>
      <c r="J93" s="5"/>
      <c r="K93" s="5"/>
      <c r="L93" s="5"/>
      <c r="M93" s="5"/>
      <c r="N93" s="5"/>
      <c r="O93" s="5"/>
      <c r="P93" s="5">
        <v>1</v>
      </c>
      <c r="Q93" s="5"/>
      <c r="R93" s="5"/>
      <c r="S93" s="5"/>
      <c r="T93" s="5"/>
    </row>
    <row r="94" spans="1:20" ht="20.25" customHeight="1">
      <c r="A94" s="96" t="s">
        <v>132</v>
      </c>
      <c r="B94" s="9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20.25" customHeight="1">
      <c r="A95" s="5"/>
      <c r="B95" s="5" t="s">
        <v>104</v>
      </c>
      <c r="C95" s="5">
        <v>2</v>
      </c>
      <c r="D95" s="5">
        <v>2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>
        <v>1</v>
      </c>
      <c r="P95" s="5">
        <v>1</v>
      </c>
      <c r="Q95" s="5"/>
      <c r="R95" s="5"/>
      <c r="S95" s="5"/>
      <c r="T95" s="5"/>
    </row>
    <row r="96" spans="1:20" ht="20.25" customHeight="1">
      <c r="A96" s="96" t="s">
        <v>133</v>
      </c>
      <c r="B96" s="9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20.25" customHeight="1">
      <c r="A97" s="5"/>
      <c r="B97" s="5" t="s">
        <v>105</v>
      </c>
      <c r="C97" s="5">
        <v>2</v>
      </c>
      <c r="D97" s="5">
        <v>2</v>
      </c>
      <c r="E97" s="5"/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20.25" customHeight="1">
      <c r="A98" s="5"/>
      <c r="B98" s="5" t="s">
        <v>106</v>
      </c>
      <c r="C98" s="5">
        <v>1</v>
      </c>
      <c r="D98" s="5">
        <v>1</v>
      </c>
      <c r="E98" s="5"/>
      <c r="F98" s="5">
        <v>1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20.25" customHeight="1">
      <c r="A99" s="96" t="s">
        <v>134</v>
      </c>
      <c r="B99" s="9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20.25" customHeight="1">
      <c r="A100" s="5"/>
      <c r="B100" s="5" t="s">
        <v>107</v>
      </c>
      <c r="C100" s="5">
        <v>2</v>
      </c>
      <c r="D100" s="5">
        <v>2</v>
      </c>
      <c r="E100" s="5"/>
      <c r="F100" s="5">
        <v>1</v>
      </c>
      <c r="G100" s="5">
        <v>1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4" customFormat="1" ht="20.25" customHeight="1">
      <c r="A101" s="9">
        <v>2</v>
      </c>
      <c r="B101" s="9" t="s">
        <v>51</v>
      </c>
      <c r="C101" s="9">
        <f>SUM(C103:C126)</f>
        <v>30</v>
      </c>
      <c r="D101" s="9">
        <f aca="true" t="shared" si="5" ref="D101:Q101">SUM(D103:D126)</f>
        <v>30</v>
      </c>
      <c r="E101" s="9"/>
      <c r="F101" s="9">
        <f t="shared" si="5"/>
        <v>3</v>
      </c>
      <c r="G101" s="9">
        <f t="shared" si="5"/>
        <v>6</v>
      </c>
      <c r="H101" s="9">
        <f t="shared" si="5"/>
        <v>4</v>
      </c>
      <c r="I101" s="9">
        <f t="shared" si="5"/>
        <v>3</v>
      </c>
      <c r="J101" s="9"/>
      <c r="K101" s="9"/>
      <c r="L101" s="9"/>
      <c r="M101" s="9">
        <f t="shared" si="5"/>
        <v>4</v>
      </c>
      <c r="N101" s="9"/>
      <c r="O101" s="9">
        <f t="shared" si="5"/>
        <v>2</v>
      </c>
      <c r="P101" s="9">
        <f t="shared" si="5"/>
        <v>3</v>
      </c>
      <c r="Q101" s="9">
        <f t="shared" si="5"/>
        <v>5</v>
      </c>
      <c r="R101" s="9"/>
      <c r="S101" s="9"/>
      <c r="T101" s="9"/>
    </row>
    <row r="102" spans="1:20" ht="20.25" customHeight="1">
      <c r="A102" s="96" t="s">
        <v>139</v>
      </c>
      <c r="B102" s="9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20.25" customHeight="1">
      <c r="A103" s="5"/>
      <c r="B103" s="5" t="s">
        <v>108</v>
      </c>
      <c r="C103" s="5">
        <v>1</v>
      </c>
      <c r="D103" s="5">
        <v>1</v>
      </c>
      <c r="E103" s="5"/>
      <c r="F103" s="5"/>
      <c r="G103" s="5"/>
      <c r="H103" s="5"/>
      <c r="I103" s="5"/>
      <c r="J103" s="5"/>
      <c r="K103" s="5"/>
      <c r="L103" s="5"/>
      <c r="M103" s="5">
        <v>1</v>
      </c>
      <c r="N103" s="5"/>
      <c r="O103" s="5"/>
      <c r="P103" s="5"/>
      <c r="Q103" s="5"/>
      <c r="R103" s="5"/>
      <c r="S103" s="5"/>
      <c r="T103" s="5"/>
    </row>
    <row r="104" spans="1:20" ht="20.25" customHeight="1">
      <c r="A104" s="96" t="s">
        <v>122</v>
      </c>
      <c r="B104" s="9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20.25" customHeight="1">
      <c r="A105" s="5"/>
      <c r="B105" s="5" t="s">
        <v>109</v>
      </c>
      <c r="C105" s="5">
        <v>3</v>
      </c>
      <c r="D105" s="5">
        <v>3</v>
      </c>
      <c r="E105" s="5"/>
      <c r="F105" s="5"/>
      <c r="G105" s="5"/>
      <c r="H105" s="5"/>
      <c r="I105" s="5">
        <v>1</v>
      </c>
      <c r="J105" s="5"/>
      <c r="K105" s="5"/>
      <c r="L105" s="5"/>
      <c r="M105" s="5">
        <v>1</v>
      </c>
      <c r="N105" s="5"/>
      <c r="O105" s="5">
        <v>1</v>
      </c>
      <c r="P105" s="5"/>
      <c r="Q105" s="5"/>
      <c r="R105" s="5"/>
      <c r="S105" s="5"/>
      <c r="T105" s="5"/>
    </row>
    <row r="106" spans="1:20" ht="20.25" customHeight="1">
      <c r="A106" s="96" t="s">
        <v>123</v>
      </c>
      <c r="B106" s="9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20.25" customHeight="1">
      <c r="A107" s="5"/>
      <c r="B107" s="5" t="s">
        <v>110</v>
      </c>
      <c r="C107" s="5">
        <v>2</v>
      </c>
      <c r="D107" s="5">
        <v>2</v>
      </c>
      <c r="E107" s="5"/>
      <c r="F107" s="5"/>
      <c r="G107" s="5"/>
      <c r="H107" s="5">
        <v>1</v>
      </c>
      <c r="I107" s="5"/>
      <c r="J107" s="5"/>
      <c r="K107" s="5"/>
      <c r="L107" s="5"/>
      <c r="M107" s="5"/>
      <c r="N107" s="5"/>
      <c r="O107" s="5"/>
      <c r="P107" s="5"/>
      <c r="Q107" s="5">
        <v>1</v>
      </c>
      <c r="R107" s="5"/>
      <c r="S107" s="5"/>
      <c r="T107" s="5"/>
    </row>
    <row r="108" spans="1:20" ht="20.25" customHeight="1">
      <c r="A108" s="5"/>
      <c r="B108" s="5" t="s">
        <v>111</v>
      </c>
      <c r="C108" s="5">
        <v>2</v>
      </c>
      <c r="D108" s="5">
        <v>2</v>
      </c>
      <c r="E108" s="5"/>
      <c r="F108" s="5"/>
      <c r="G108" s="5">
        <v>1</v>
      </c>
      <c r="H108" s="5">
        <v>1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20.25" customHeight="1">
      <c r="A109" s="96" t="s">
        <v>124</v>
      </c>
      <c r="B109" s="9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20.25" customHeight="1">
      <c r="A110" s="5"/>
      <c r="B110" s="5" t="s">
        <v>112</v>
      </c>
      <c r="C110" s="5">
        <v>3</v>
      </c>
      <c r="D110" s="5">
        <v>3</v>
      </c>
      <c r="E110" s="5"/>
      <c r="F110" s="5"/>
      <c r="G110" s="5">
        <v>1</v>
      </c>
      <c r="H110" s="5">
        <v>1</v>
      </c>
      <c r="I110" s="5"/>
      <c r="J110" s="5"/>
      <c r="K110" s="5"/>
      <c r="L110" s="5"/>
      <c r="M110" s="5"/>
      <c r="N110" s="5"/>
      <c r="O110" s="5">
        <v>1</v>
      </c>
      <c r="P110" s="5"/>
      <c r="Q110" s="5"/>
      <c r="R110" s="5"/>
      <c r="S110" s="5"/>
      <c r="T110" s="5"/>
    </row>
    <row r="111" spans="1:20" ht="20.25" customHeight="1">
      <c r="A111" s="5"/>
      <c r="B111" s="5" t="s">
        <v>113</v>
      </c>
      <c r="C111" s="5">
        <v>2</v>
      </c>
      <c r="D111" s="5">
        <v>2</v>
      </c>
      <c r="E111" s="5"/>
      <c r="F111" s="5">
        <v>1</v>
      </c>
      <c r="G111" s="5">
        <v>1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20.25" customHeight="1">
      <c r="A112" s="5"/>
      <c r="B112" s="5" t="s">
        <v>114</v>
      </c>
      <c r="C112" s="5">
        <v>2</v>
      </c>
      <c r="D112" s="5">
        <v>2</v>
      </c>
      <c r="E112" s="5"/>
      <c r="F112" s="5"/>
      <c r="G112" s="5">
        <v>1</v>
      </c>
      <c r="H112" s="5"/>
      <c r="I112" s="5">
        <v>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20.25" customHeight="1">
      <c r="A113" s="5"/>
      <c r="B113" s="5" t="s">
        <v>115</v>
      </c>
      <c r="C113" s="5">
        <v>2</v>
      </c>
      <c r="D113" s="5">
        <v>2</v>
      </c>
      <c r="E113" s="5"/>
      <c r="F113" s="5"/>
      <c r="G113" s="5"/>
      <c r="H113" s="5">
        <v>1</v>
      </c>
      <c r="I113" s="5"/>
      <c r="J113" s="5"/>
      <c r="K113" s="5"/>
      <c r="L113" s="5"/>
      <c r="M113" s="5"/>
      <c r="N113" s="5"/>
      <c r="O113" s="5"/>
      <c r="P113" s="5"/>
      <c r="Q113" s="5">
        <v>1</v>
      </c>
      <c r="R113" s="5"/>
      <c r="S113" s="5"/>
      <c r="T113" s="5"/>
    </row>
    <row r="114" spans="1:20" ht="20.25" customHeight="1">
      <c r="A114" s="96" t="s">
        <v>125</v>
      </c>
      <c r="B114" s="9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20.25" customHeight="1">
      <c r="A115" s="5"/>
      <c r="B115" s="5" t="s">
        <v>116</v>
      </c>
      <c r="C115" s="5">
        <v>2</v>
      </c>
      <c r="D115" s="5">
        <v>2</v>
      </c>
      <c r="E115" s="5"/>
      <c r="F115" s="5"/>
      <c r="G115" s="5">
        <v>1</v>
      </c>
      <c r="H115" s="5"/>
      <c r="I115" s="5"/>
      <c r="J115" s="5"/>
      <c r="K115" s="5"/>
      <c r="L115" s="5"/>
      <c r="M115" s="5">
        <v>1</v>
      </c>
      <c r="N115" s="5"/>
      <c r="O115" s="5"/>
      <c r="P115" s="5"/>
      <c r="Q115" s="5"/>
      <c r="R115" s="5"/>
      <c r="S115" s="5"/>
      <c r="T115" s="5"/>
    </row>
    <row r="116" spans="1:20" ht="20.25" customHeight="1">
      <c r="A116" s="96" t="s">
        <v>126</v>
      </c>
      <c r="B116" s="9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20.25" customHeight="1">
      <c r="A117" s="5"/>
      <c r="B117" s="5" t="s">
        <v>117</v>
      </c>
      <c r="C117" s="5">
        <v>3</v>
      </c>
      <c r="D117" s="5">
        <v>3</v>
      </c>
      <c r="E117" s="5"/>
      <c r="F117" s="5">
        <v>1</v>
      </c>
      <c r="G117" s="5"/>
      <c r="H117" s="5"/>
      <c r="I117" s="5"/>
      <c r="J117" s="5"/>
      <c r="K117" s="5"/>
      <c r="L117" s="5"/>
      <c r="M117" s="5"/>
      <c r="N117" s="5"/>
      <c r="O117" s="5"/>
      <c r="P117" s="5">
        <v>1</v>
      </c>
      <c r="Q117" s="5">
        <v>1</v>
      </c>
      <c r="R117" s="5"/>
      <c r="S117" s="5"/>
      <c r="T117" s="5"/>
    </row>
    <row r="118" spans="1:20" ht="20.25" customHeight="1">
      <c r="A118" s="5"/>
      <c r="B118" s="5" t="s">
        <v>118</v>
      </c>
      <c r="C118" s="5">
        <v>2</v>
      </c>
      <c r="D118" s="5">
        <v>2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>
        <v>1</v>
      </c>
      <c r="Q118" s="5">
        <v>1</v>
      </c>
      <c r="R118" s="5"/>
      <c r="S118" s="5"/>
      <c r="T118" s="5"/>
    </row>
    <row r="119" spans="1:20" ht="20.25" customHeight="1">
      <c r="A119" s="96" t="s">
        <v>127</v>
      </c>
      <c r="B119" s="9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20.25" customHeight="1">
      <c r="A120" s="5"/>
      <c r="B120" s="5" t="s">
        <v>119</v>
      </c>
      <c r="C120" s="5">
        <v>2</v>
      </c>
      <c r="D120" s="5">
        <v>2</v>
      </c>
      <c r="E120" s="5"/>
      <c r="F120" s="5"/>
      <c r="G120" s="5"/>
      <c r="H120" s="5"/>
      <c r="I120" s="5">
        <v>1</v>
      </c>
      <c r="J120" s="5"/>
      <c r="K120" s="5"/>
      <c r="L120" s="5"/>
      <c r="M120" s="5"/>
      <c r="N120" s="5"/>
      <c r="O120" s="5"/>
      <c r="P120" s="5"/>
      <c r="Q120" s="5">
        <v>1</v>
      </c>
      <c r="R120" s="5"/>
      <c r="S120" s="5"/>
      <c r="T120" s="5"/>
    </row>
    <row r="121" spans="1:20" ht="20.25" customHeight="1">
      <c r="A121" s="96" t="s">
        <v>128</v>
      </c>
      <c r="B121" s="9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20.25" customHeight="1">
      <c r="A122" s="5"/>
      <c r="B122" s="5" t="s">
        <v>120</v>
      </c>
      <c r="C122" s="5">
        <v>1</v>
      </c>
      <c r="D122" s="5">
        <v>1</v>
      </c>
      <c r="E122" s="5"/>
      <c r="F122" s="5"/>
      <c r="G122" s="5">
        <v>1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20.25" customHeight="1">
      <c r="A123" s="96" t="s">
        <v>131</v>
      </c>
      <c r="B123" s="9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20.25" customHeight="1">
      <c r="A124" s="5"/>
      <c r="B124" s="5" t="s">
        <v>121</v>
      </c>
      <c r="C124" s="5">
        <v>2</v>
      </c>
      <c r="D124" s="5">
        <v>2</v>
      </c>
      <c r="E124" s="5"/>
      <c r="F124" s="5"/>
      <c r="G124" s="5"/>
      <c r="H124" s="5"/>
      <c r="I124" s="5"/>
      <c r="J124" s="5"/>
      <c r="K124" s="5"/>
      <c r="L124" s="5"/>
      <c r="M124" s="5">
        <v>1</v>
      </c>
      <c r="N124" s="5"/>
      <c r="O124" s="5"/>
      <c r="P124" s="5">
        <v>1</v>
      </c>
      <c r="Q124" s="5"/>
      <c r="R124" s="5"/>
      <c r="S124" s="5"/>
      <c r="T124" s="5"/>
    </row>
    <row r="125" spans="1:20" ht="20.25" customHeight="1">
      <c r="A125" s="96" t="s">
        <v>167</v>
      </c>
      <c r="B125" s="9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20.25" customHeight="1">
      <c r="A126" s="5"/>
      <c r="B126" s="5" t="s">
        <v>171</v>
      </c>
      <c r="C126" s="5">
        <v>1</v>
      </c>
      <c r="D126" s="5">
        <v>1</v>
      </c>
      <c r="E126" s="5"/>
      <c r="F126" s="5">
        <v>1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21" customFormat="1" ht="21.75" customHeight="1">
      <c r="A127" s="77" t="s">
        <v>185</v>
      </c>
      <c r="B127" s="78"/>
      <c r="C127" s="28">
        <f>C128+C155</f>
        <v>69</v>
      </c>
      <c r="D127" s="28">
        <f aca="true" t="shared" si="6" ref="D127:R127">D128+D155</f>
        <v>65</v>
      </c>
      <c r="E127" s="28">
        <f t="shared" si="6"/>
        <v>1</v>
      </c>
      <c r="F127" s="28">
        <f t="shared" si="6"/>
        <v>20</v>
      </c>
      <c r="G127" s="28">
        <f t="shared" si="6"/>
        <v>13</v>
      </c>
      <c r="H127" s="28">
        <f t="shared" si="6"/>
        <v>4</v>
      </c>
      <c r="I127" s="28">
        <f t="shared" si="6"/>
        <v>2</v>
      </c>
      <c r="J127" s="28">
        <f t="shared" si="6"/>
        <v>1</v>
      </c>
      <c r="K127" s="28">
        <f t="shared" si="6"/>
        <v>1</v>
      </c>
      <c r="L127" s="28">
        <f t="shared" si="6"/>
        <v>1</v>
      </c>
      <c r="M127" s="28">
        <f t="shared" si="6"/>
        <v>8</v>
      </c>
      <c r="N127" s="28">
        <f t="shared" si="6"/>
        <v>4</v>
      </c>
      <c r="O127" s="28">
        <f t="shared" si="6"/>
        <v>5</v>
      </c>
      <c r="P127" s="28">
        <f t="shared" si="6"/>
        <v>2</v>
      </c>
      <c r="Q127" s="28">
        <f t="shared" si="6"/>
        <v>2</v>
      </c>
      <c r="R127" s="28">
        <f t="shared" si="6"/>
        <v>1</v>
      </c>
      <c r="S127" s="28"/>
      <c r="T127" s="28"/>
    </row>
    <row r="128" spans="1:20" s="15" customFormat="1" ht="21.75" customHeight="1">
      <c r="A128" s="29">
        <v>1</v>
      </c>
      <c r="B128" s="30" t="s">
        <v>186</v>
      </c>
      <c r="C128" s="31">
        <v>39</v>
      </c>
      <c r="D128" s="31">
        <v>36</v>
      </c>
      <c r="E128" s="31"/>
      <c r="F128" s="31">
        <v>15</v>
      </c>
      <c r="G128" s="31">
        <v>6</v>
      </c>
      <c r="H128" s="31"/>
      <c r="I128" s="31"/>
      <c r="J128" s="31"/>
      <c r="K128" s="31"/>
      <c r="L128" s="31"/>
      <c r="M128" s="31">
        <v>5</v>
      </c>
      <c r="N128" s="31">
        <v>3</v>
      </c>
      <c r="O128" s="31">
        <f>O129+O132+O134+O137+O141+O144</f>
        <v>2</v>
      </c>
      <c r="P128" s="31">
        <v>2</v>
      </c>
      <c r="Q128" s="31">
        <f>Q129+Q132+Q134+Q137+Q141+Q144</f>
        <v>2</v>
      </c>
      <c r="R128" s="31">
        <f>R129+R132+R134+R137+R141+R144</f>
        <v>1</v>
      </c>
      <c r="S128" s="31"/>
      <c r="T128" s="31"/>
    </row>
    <row r="129" spans="1:20" s="18" customFormat="1" ht="21.75" customHeight="1">
      <c r="A129" s="89" t="s">
        <v>63</v>
      </c>
      <c r="B129" s="90"/>
      <c r="C129" s="32">
        <f aca="true" t="shared" si="7" ref="C129:C166">D129</f>
        <v>5</v>
      </c>
      <c r="D129" s="32">
        <f aca="true" t="shared" si="8" ref="D129:D166">SUM(E129:T129)</f>
        <v>5</v>
      </c>
      <c r="E129" s="32"/>
      <c r="F129" s="32">
        <f>F130+F131</f>
        <v>2</v>
      </c>
      <c r="G129" s="32">
        <f>G130+G131</f>
        <v>2</v>
      </c>
      <c r="H129" s="32"/>
      <c r="I129" s="32"/>
      <c r="J129" s="32"/>
      <c r="K129" s="32"/>
      <c r="L129" s="32"/>
      <c r="M129" s="32"/>
      <c r="N129" s="32"/>
      <c r="O129" s="32"/>
      <c r="P129" s="32">
        <f>P130+P131</f>
        <v>1</v>
      </c>
      <c r="Q129" s="32"/>
      <c r="R129" s="32"/>
      <c r="S129" s="32"/>
      <c r="T129" s="32"/>
    </row>
    <row r="130" spans="1:20" ht="21.75" customHeight="1">
      <c r="A130" s="33"/>
      <c r="B130" s="34" t="s">
        <v>168</v>
      </c>
      <c r="C130" s="35">
        <f t="shared" si="7"/>
        <v>3</v>
      </c>
      <c r="D130" s="35">
        <f t="shared" si="8"/>
        <v>3</v>
      </c>
      <c r="E130" s="35"/>
      <c r="F130" s="35">
        <v>1</v>
      </c>
      <c r="G130" s="35">
        <v>1</v>
      </c>
      <c r="H130" s="35"/>
      <c r="I130" s="35"/>
      <c r="J130" s="35"/>
      <c r="K130" s="35"/>
      <c r="L130" s="35"/>
      <c r="M130" s="35"/>
      <c r="N130" s="35"/>
      <c r="O130" s="35"/>
      <c r="P130" s="35">
        <v>1</v>
      </c>
      <c r="Q130" s="35"/>
      <c r="R130" s="35"/>
      <c r="S130" s="35"/>
      <c r="T130" s="35"/>
    </row>
    <row r="131" spans="1:20" ht="21.75" customHeight="1">
      <c r="A131" s="33"/>
      <c r="B131" s="34" t="s">
        <v>169</v>
      </c>
      <c r="C131" s="35">
        <f t="shared" si="7"/>
        <v>2</v>
      </c>
      <c r="D131" s="35">
        <f t="shared" si="8"/>
        <v>2</v>
      </c>
      <c r="E131" s="35"/>
      <c r="F131" s="35">
        <v>1</v>
      </c>
      <c r="G131" s="35">
        <v>1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1:20" s="18" customFormat="1" ht="21.75" customHeight="1">
      <c r="A132" s="89" t="s">
        <v>64</v>
      </c>
      <c r="B132" s="90"/>
      <c r="C132" s="32">
        <f t="shared" si="7"/>
        <v>3</v>
      </c>
      <c r="D132" s="32">
        <f t="shared" si="8"/>
        <v>3</v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>
        <f>N133</f>
        <v>1</v>
      </c>
      <c r="O132" s="32">
        <f>O133</f>
        <v>1</v>
      </c>
      <c r="P132" s="32"/>
      <c r="Q132" s="32">
        <f>Q133</f>
        <v>1</v>
      </c>
      <c r="R132" s="32"/>
      <c r="S132" s="32"/>
      <c r="T132" s="32"/>
    </row>
    <row r="133" spans="1:20" ht="21.75" customHeight="1">
      <c r="A133" s="33"/>
      <c r="B133" s="34" t="s">
        <v>170</v>
      </c>
      <c r="C133" s="35">
        <f t="shared" si="7"/>
        <v>3</v>
      </c>
      <c r="D133" s="35">
        <f t="shared" si="8"/>
        <v>3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>
        <v>1</v>
      </c>
      <c r="O133" s="35">
        <v>1</v>
      </c>
      <c r="P133" s="35"/>
      <c r="Q133" s="35">
        <v>1</v>
      </c>
      <c r="R133" s="35"/>
      <c r="S133" s="35"/>
      <c r="T133" s="35"/>
    </row>
    <row r="134" spans="1:20" s="18" customFormat="1" ht="21.75" customHeight="1">
      <c r="A134" s="89" t="s">
        <v>172</v>
      </c>
      <c r="B134" s="90"/>
      <c r="C134" s="32">
        <f t="shared" si="7"/>
        <v>5</v>
      </c>
      <c r="D134" s="32">
        <f t="shared" si="8"/>
        <v>5</v>
      </c>
      <c r="E134" s="32"/>
      <c r="F134" s="32">
        <f>F135+F136</f>
        <v>2</v>
      </c>
      <c r="G134" s="32">
        <f>G135+G136</f>
        <v>1</v>
      </c>
      <c r="H134" s="32"/>
      <c r="I134" s="32"/>
      <c r="J134" s="32"/>
      <c r="K134" s="32"/>
      <c r="L134" s="32"/>
      <c r="M134" s="32">
        <f>M135+M136</f>
        <v>1</v>
      </c>
      <c r="N134" s="32"/>
      <c r="O134" s="32"/>
      <c r="P134" s="32"/>
      <c r="Q134" s="32">
        <f>Q135+Q136</f>
        <v>1</v>
      </c>
      <c r="R134" s="32"/>
      <c r="S134" s="32"/>
      <c r="T134" s="32"/>
    </row>
    <row r="135" spans="1:20" ht="21.75" customHeight="1">
      <c r="A135" s="33"/>
      <c r="B135" s="34" t="s">
        <v>173</v>
      </c>
      <c r="C135" s="35">
        <f t="shared" si="7"/>
        <v>3</v>
      </c>
      <c r="D135" s="35">
        <f t="shared" si="8"/>
        <v>3</v>
      </c>
      <c r="E135" s="35"/>
      <c r="F135" s="35">
        <v>1</v>
      </c>
      <c r="G135" s="35">
        <v>1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35">
        <v>1</v>
      </c>
      <c r="R135" s="35"/>
      <c r="S135" s="35"/>
      <c r="T135" s="35"/>
    </row>
    <row r="136" spans="1:20" ht="21.75" customHeight="1">
      <c r="A136" s="33"/>
      <c r="B136" s="34" t="s">
        <v>174</v>
      </c>
      <c r="C136" s="35">
        <f t="shared" si="7"/>
        <v>2</v>
      </c>
      <c r="D136" s="35">
        <f t="shared" si="8"/>
        <v>2</v>
      </c>
      <c r="E136" s="35"/>
      <c r="F136" s="35">
        <v>1</v>
      </c>
      <c r="G136" s="35"/>
      <c r="H136" s="35"/>
      <c r="I136" s="35"/>
      <c r="J136" s="35"/>
      <c r="K136" s="35"/>
      <c r="L136" s="35"/>
      <c r="M136" s="35">
        <v>1</v>
      </c>
      <c r="N136" s="35"/>
      <c r="O136" s="35"/>
      <c r="P136" s="35"/>
      <c r="Q136" s="35"/>
      <c r="R136" s="35"/>
      <c r="S136" s="35"/>
      <c r="T136" s="35"/>
    </row>
    <row r="137" spans="1:20" s="18" customFormat="1" ht="21.75" customHeight="1">
      <c r="A137" s="89" t="s">
        <v>175</v>
      </c>
      <c r="B137" s="90"/>
      <c r="C137" s="32">
        <f t="shared" si="7"/>
        <v>6</v>
      </c>
      <c r="D137" s="32">
        <f t="shared" si="8"/>
        <v>6</v>
      </c>
      <c r="E137" s="32"/>
      <c r="F137" s="32">
        <f>F138+F139+F140</f>
        <v>2</v>
      </c>
      <c r="G137" s="32">
        <f>G138+G139+G140</f>
        <v>2</v>
      </c>
      <c r="H137" s="32"/>
      <c r="I137" s="32"/>
      <c r="J137" s="32"/>
      <c r="K137" s="32"/>
      <c r="L137" s="32"/>
      <c r="M137" s="32">
        <f>M138+M139+M140</f>
        <v>1</v>
      </c>
      <c r="N137" s="32"/>
      <c r="O137" s="32"/>
      <c r="P137" s="32"/>
      <c r="Q137" s="32"/>
      <c r="R137" s="32">
        <f>R138+R139+R140</f>
        <v>1</v>
      </c>
      <c r="S137" s="32"/>
      <c r="T137" s="32"/>
    </row>
    <row r="138" spans="1:20" ht="21.75" customHeight="1">
      <c r="A138" s="33"/>
      <c r="B138" s="34" t="s">
        <v>176</v>
      </c>
      <c r="C138" s="35">
        <f t="shared" si="7"/>
        <v>2</v>
      </c>
      <c r="D138" s="35">
        <f t="shared" si="8"/>
        <v>2</v>
      </c>
      <c r="E138" s="35"/>
      <c r="F138" s="35"/>
      <c r="G138" s="35">
        <v>1</v>
      </c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>
        <v>1</v>
      </c>
      <c r="S138" s="35"/>
      <c r="T138" s="35"/>
    </row>
    <row r="139" spans="1:20" ht="21.75" customHeight="1">
      <c r="A139" s="33"/>
      <c r="B139" s="34" t="s">
        <v>177</v>
      </c>
      <c r="C139" s="35">
        <f t="shared" si="7"/>
        <v>3</v>
      </c>
      <c r="D139" s="35">
        <f t="shared" si="8"/>
        <v>3</v>
      </c>
      <c r="E139" s="35"/>
      <c r="F139" s="35">
        <v>1</v>
      </c>
      <c r="G139" s="35">
        <v>1</v>
      </c>
      <c r="H139" s="35"/>
      <c r="I139" s="35"/>
      <c r="J139" s="35"/>
      <c r="K139" s="35"/>
      <c r="L139" s="35"/>
      <c r="M139" s="35">
        <v>1</v>
      </c>
      <c r="N139" s="35"/>
      <c r="O139" s="35"/>
      <c r="P139" s="35"/>
      <c r="Q139" s="35"/>
      <c r="R139" s="35"/>
      <c r="S139" s="35"/>
      <c r="T139" s="35"/>
    </row>
    <row r="140" spans="1:20" ht="21.75" customHeight="1">
      <c r="A140" s="33"/>
      <c r="B140" s="34" t="s">
        <v>178</v>
      </c>
      <c r="C140" s="35">
        <f t="shared" si="7"/>
        <v>1</v>
      </c>
      <c r="D140" s="35">
        <f t="shared" si="8"/>
        <v>1</v>
      </c>
      <c r="E140" s="35"/>
      <c r="F140" s="35">
        <v>1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1:20" s="18" customFormat="1" ht="21.75" customHeight="1">
      <c r="A141" s="89" t="s">
        <v>179</v>
      </c>
      <c r="B141" s="90"/>
      <c r="C141" s="32">
        <f t="shared" si="7"/>
        <v>5</v>
      </c>
      <c r="D141" s="32">
        <f t="shared" si="8"/>
        <v>5</v>
      </c>
      <c r="E141" s="32"/>
      <c r="F141" s="32">
        <f>F142+F143</f>
        <v>2</v>
      </c>
      <c r="G141" s="32">
        <f>G142+G143</f>
        <v>1</v>
      </c>
      <c r="H141" s="32"/>
      <c r="I141" s="32"/>
      <c r="J141" s="32"/>
      <c r="K141" s="32"/>
      <c r="L141" s="32"/>
      <c r="M141" s="32">
        <f>M142+M143</f>
        <v>1</v>
      </c>
      <c r="N141" s="32"/>
      <c r="O141" s="32">
        <f>O142+O143</f>
        <v>1</v>
      </c>
      <c r="P141" s="32"/>
      <c r="Q141" s="32"/>
      <c r="R141" s="32"/>
      <c r="S141" s="32"/>
      <c r="T141" s="32"/>
    </row>
    <row r="142" spans="1:20" ht="21.75" customHeight="1">
      <c r="A142" s="33"/>
      <c r="B142" s="34" t="s">
        <v>180</v>
      </c>
      <c r="C142" s="35">
        <f t="shared" si="7"/>
        <v>2</v>
      </c>
      <c r="D142" s="35">
        <f t="shared" si="8"/>
        <v>2</v>
      </c>
      <c r="E142" s="35"/>
      <c r="F142" s="35">
        <v>1</v>
      </c>
      <c r="G142" s="35"/>
      <c r="H142" s="35"/>
      <c r="I142" s="35"/>
      <c r="J142" s="35"/>
      <c r="K142" s="35"/>
      <c r="L142" s="35"/>
      <c r="M142" s="35">
        <v>1</v>
      </c>
      <c r="N142" s="35"/>
      <c r="O142" s="35"/>
      <c r="P142" s="35"/>
      <c r="Q142" s="35"/>
      <c r="R142" s="35"/>
      <c r="S142" s="35"/>
      <c r="T142" s="35"/>
    </row>
    <row r="143" spans="1:20" ht="21.75" customHeight="1">
      <c r="A143" s="33"/>
      <c r="B143" s="34" t="s">
        <v>181</v>
      </c>
      <c r="C143" s="35">
        <f t="shared" si="7"/>
        <v>3</v>
      </c>
      <c r="D143" s="35">
        <f t="shared" si="8"/>
        <v>3</v>
      </c>
      <c r="E143" s="35"/>
      <c r="F143" s="35">
        <v>1</v>
      </c>
      <c r="G143" s="35">
        <v>1</v>
      </c>
      <c r="H143" s="35"/>
      <c r="I143" s="35"/>
      <c r="J143" s="35"/>
      <c r="K143" s="35"/>
      <c r="L143" s="35"/>
      <c r="M143" s="35"/>
      <c r="N143" s="35"/>
      <c r="O143" s="35">
        <v>1</v>
      </c>
      <c r="P143" s="35"/>
      <c r="Q143" s="35"/>
      <c r="R143" s="35"/>
      <c r="S143" s="35"/>
      <c r="T143" s="35"/>
    </row>
    <row r="144" spans="1:20" s="18" customFormat="1" ht="21.75" customHeight="1">
      <c r="A144" s="89" t="s">
        <v>182</v>
      </c>
      <c r="B144" s="90"/>
      <c r="C144" s="32">
        <f t="shared" si="7"/>
        <v>1</v>
      </c>
      <c r="D144" s="32">
        <f t="shared" si="8"/>
        <v>1</v>
      </c>
      <c r="E144" s="32"/>
      <c r="F144" s="32">
        <f>F145</f>
        <v>1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21.75" customHeight="1">
      <c r="A145" s="33"/>
      <c r="B145" s="34" t="s">
        <v>183</v>
      </c>
      <c r="C145" s="35">
        <f t="shared" si="7"/>
        <v>1</v>
      </c>
      <c r="D145" s="35">
        <f t="shared" si="8"/>
        <v>1</v>
      </c>
      <c r="E145" s="35"/>
      <c r="F145" s="35">
        <v>1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</row>
    <row r="146" spans="1:20" s="19" customFormat="1" ht="21.75" customHeight="1">
      <c r="A146" s="103" t="s">
        <v>184</v>
      </c>
      <c r="B146" s="104"/>
      <c r="C146" s="23">
        <f>+C147+C148+C149+C150+C151</f>
        <v>12</v>
      </c>
      <c r="D146" s="23">
        <f>+D147+D148+D149+D150+D151</f>
        <v>11</v>
      </c>
      <c r="E146" s="23"/>
      <c r="F146" s="23">
        <f>+F147+F148+F149+F150+F151</f>
        <v>6</v>
      </c>
      <c r="G146" s="23"/>
      <c r="H146" s="23"/>
      <c r="I146" s="23"/>
      <c r="J146" s="23"/>
      <c r="K146" s="23"/>
      <c r="L146" s="23"/>
      <c r="M146" s="23">
        <f>+M147+M148+M149+M150+M151</f>
        <v>2</v>
      </c>
      <c r="N146" s="23">
        <f>+N147+N148+N149+N150+N151</f>
        <v>2</v>
      </c>
      <c r="O146" s="23"/>
      <c r="P146" s="23">
        <f>+P147+P148+P149+P150+P151</f>
        <v>1</v>
      </c>
      <c r="Q146" s="23"/>
      <c r="R146" s="23"/>
      <c r="S146" s="23"/>
      <c r="T146" s="23"/>
    </row>
    <row r="147" spans="1:20" ht="21.75" customHeight="1">
      <c r="A147" s="36"/>
      <c r="B147" s="36" t="s">
        <v>187</v>
      </c>
      <c r="C147" s="23">
        <v>2</v>
      </c>
      <c r="D147" s="23">
        <f>+E147+F147+G147+H147+I147+J147+K147+L147+M147+N147+O147+P147+Q147</f>
        <v>2</v>
      </c>
      <c r="E147" s="23"/>
      <c r="F147" s="23">
        <v>1</v>
      </c>
      <c r="G147" s="23"/>
      <c r="H147" s="23"/>
      <c r="I147" s="23"/>
      <c r="J147" s="23"/>
      <c r="K147" s="23"/>
      <c r="L147" s="23"/>
      <c r="M147" s="23"/>
      <c r="N147" s="23">
        <v>1</v>
      </c>
      <c r="O147" s="23"/>
      <c r="P147" s="23"/>
      <c r="Q147" s="23"/>
      <c r="R147" s="23"/>
      <c r="S147" s="23"/>
      <c r="T147" s="23"/>
    </row>
    <row r="148" spans="1:20" ht="21.75" customHeight="1">
      <c r="A148" s="36"/>
      <c r="B148" s="36" t="s">
        <v>188</v>
      </c>
      <c r="C148" s="23">
        <v>1</v>
      </c>
      <c r="D148" s="23">
        <f>+E148+F148+G148+H148+I148+J148+K148+L148+M148+N148+O148+P148+Q148</f>
        <v>1</v>
      </c>
      <c r="E148" s="23"/>
      <c r="F148" s="23">
        <v>1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21.75" customHeight="1">
      <c r="A149" s="36"/>
      <c r="B149" s="36" t="s">
        <v>189</v>
      </c>
      <c r="C149" s="23">
        <v>1</v>
      </c>
      <c r="D149" s="23">
        <f>+E149+F149+G149+H149+I149+J149+K149+L149+M149+N149+O149+P149+Q149</f>
        <v>1</v>
      </c>
      <c r="E149" s="23"/>
      <c r="F149" s="23">
        <v>1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1:20" ht="21.75" customHeight="1">
      <c r="A150" s="36"/>
      <c r="B150" s="36" t="s">
        <v>190</v>
      </c>
      <c r="C150" s="23">
        <v>6</v>
      </c>
      <c r="D150" s="23">
        <f>+E150+F150+G150+H150+I150+J150+K150+L150+M150+N150+O150+P150+Q150</f>
        <v>5</v>
      </c>
      <c r="E150" s="23"/>
      <c r="F150" s="23">
        <v>2</v>
      </c>
      <c r="G150" s="23"/>
      <c r="H150" s="23"/>
      <c r="I150" s="23"/>
      <c r="J150" s="23"/>
      <c r="K150" s="23"/>
      <c r="L150" s="23"/>
      <c r="M150" s="23">
        <v>1</v>
      </c>
      <c r="N150" s="23">
        <v>1</v>
      </c>
      <c r="O150" s="23"/>
      <c r="P150" s="23">
        <v>1</v>
      </c>
      <c r="Q150" s="23"/>
      <c r="R150" s="23"/>
      <c r="S150" s="23"/>
      <c r="T150" s="23"/>
    </row>
    <row r="151" spans="1:20" ht="21.75" customHeight="1">
      <c r="A151" s="36"/>
      <c r="B151" s="36" t="s">
        <v>191</v>
      </c>
      <c r="C151" s="23">
        <v>2</v>
      </c>
      <c r="D151" s="23">
        <f>+E151+F151+G151+H151+I151+J151+K151+L151+M151+N151+O151+P151+Q151</f>
        <v>2</v>
      </c>
      <c r="E151" s="23"/>
      <c r="F151" s="23">
        <v>1</v>
      </c>
      <c r="G151" s="23"/>
      <c r="H151" s="23"/>
      <c r="I151" s="23"/>
      <c r="J151" s="23"/>
      <c r="K151" s="23"/>
      <c r="L151" s="23"/>
      <c r="M151" s="23">
        <v>1</v>
      </c>
      <c r="N151" s="23"/>
      <c r="O151" s="23"/>
      <c r="P151" s="23"/>
      <c r="Q151" s="23"/>
      <c r="R151" s="23"/>
      <c r="S151" s="23"/>
      <c r="T151" s="23"/>
    </row>
    <row r="152" spans="1:20" s="19" customFormat="1" ht="21.75" customHeight="1">
      <c r="A152" s="105" t="s">
        <v>192</v>
      </c>
      <c r="B152" s="104"/>
      <c r="C152" s="23">
        <v>2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t="21.75" customHeight="1">
      <c r="A153" s="37"/>
      <c r="B153" s="36" t="s">
        <v>193</v>
      </c>
      <c r="C153" s="23">
        <v>1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</row>
    <row r="154" spans="1:20" ht="21.75" customHeight="1">
      <c r="A154" s="37"/>
      <c r="B154" s="36" t="s">
        <v>194</v>
      </c>
      <c r="C154" s="23">
        <v>1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1:20" s="15" customFormat="1" ht="21.75" customHeight="1">
      <c r="A155" s="29">
        <v>2</v>
      </c>
      <c r="B155" s="30" t="s">
        <v>195</v>
      </c>
      <c r="C155" s="31">
        <v>30</v>
      </c>
      <c r="D155" s="31">
        <v>29</v>
      </c>
      <c r="E155" s="31">
        <f>E156+E158+E160+E162+E165</f>
        <v>1</v>
      </c>
      <c r="F155" s="31">
        <v>5</v>
      </c>
      <c r="G155" s="31">
        <v>7</v>
      </c>
      <c r="H155" s="31">
        <f aca="true" t="shared" si="9" ref="H155:T155">H156+H158+H160+H162+H165</f>
        <v>4</v>
      </c>
      <c r="I155" s="31">
        <f t="shared" si="9"/>
        <v>2</v>
      </c>
      <c r="J155" s="31">
        <v>1</v>
      </c>
      <c r="K155" s="31">
        <v>1</v>
      </c>
      <c r="L155" s="31">
        <f t="shared" si="9"/>
        <v>1</v>
      </c>
      <c r="M155" s="31">
        <v>3</v>
      </c>
      <c r="N155" s="31">
        <v>1</v>
      </c>
      <c r="O155" s="31">
        <f t="shared" si="9"/>
        <v>3</v>
      </c>
      <c r="P155" s="31">
        <f t="shared" si="9"/>
        <v>0</v>
      </c>
      <c r="Q155" s="31">
        <f t="shared" si="9"/>
        <v>0</v>
      </c>
      <c r="R155" s="31">
        <f t="shared" si="9"/>
        <v>0</v>
      </c>
      <c r="S155" s="31">
        <f t="shared" si="9"/>
        <v>0</v>
      </c>
      <c r="T155" s="31">
        <f t="shared" si="9"/>
        <v>0</v>
      </c>
    </row>
    <row r="156" spans="1:20" s="18" customFormat="1" ht="21.75" customHeight="1">
      <c r="A156" s="89" t="s">
        <v>196</v>
      </c>
      <c r="B156" s="90"/>
      <c r="C156" s="32">
        <f>D156</f>
        <v>7</v>
      </c>
      <c r="D156" s="32">
        <f>SUM(E156:T156)</f>
        <v>7</v>
      </c>
      <c r="E156" s="32"/>
      <c r="F156" s="32">
        <v>1</v>
      </c>
      <c r="G156" s="32">
        <v>1</v>
      </c>
      <c r="H156" s="32">
        <v>2</v>
      </c>
      <c r="I156" s="32">
        <v>2</v>
      </c>
      <c r="J156" s="32"/>
      <c r="K156" s="32"/>
      <c r="L156" s="32"/>
      <c r="M156" s="32"/>
      <c r="N156" s="32"/>
      <c r="O156" s="32">
        <v>1</v>
      </c>
      <c r="P156" s="32"/>
      <c r="Q156" s="32"/>
      <c r="R156" s="32"/>
      <c r="S156" s="32"/>
      <c r="T156" s="32"/>
    </row>
    <row r="157" spans="1:20" ht="21.75" customHeight="1">
      <c r="A157" s="33"/>
      <c r="B157" s="34" t="s">
        <v>197</v>
      </c>
      <c r="C157" s="35">
        <f t="shared" si="7"/>
        <v>7</v>
      </c>
      <c r="D157" s="35">
        <f t="shared" si="8"/>
        <v>7</v>
      </c>
      <c r="E157" s="35"/>
      <c r="F157" s="35">
        <v>1</v>
      </c>
      <c r="G157" s="35">
        <v>1</v>
      </c>
      <c r="H157" s="35">
        <v>2</v>
      </c>
      <c r="I157" s="35">
        <v>2</v>
      </c>
      <c r="J157" s="35"/>
      <c r="K157" s="35"/>
      <c r="L157" s="35"/>
      <c r="M157" s="35"/>
      <c r="N157" s="35"/>
      <c r="O157" s="35">
        <v>1</v>
      </c>
      <c r="P157" s="35"/>
      <c r="Q157" s="35"/>
      <c r="R157" s="35"/>
      <c r="S157" s="35"/>
      <c r="T157" s="35"/>
    </row>
    <row r="158" spans="1:20" s="18" customFormat="1" ht="21.75" customHeight="1">
      <c r="A158" s="89" t="s">
        <v>198</v>
      </c>
      <c r="B158" s="90"/>
      <c r="C158" s="32">
        <f t="shared" si="7"/>
        <v>1</v>
      </c>
      <c r="D158" s="32">
        <f t="shared" si="8"/>
        <v>1</v>
      </c>
      <c r="E158" s="32"/>
      <c r="F158" s="32"/>
      <c r="G158" s="32">
        <v>1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21.75" customHeight="1">
      <c r="A159" s="33"/>
      <c r="B159" s="34" t="s">
        <v>199</v>
      </c>
      <c r="C159" s="35">
        <f t="shared" si="7"/>
        <v>1</v>
      </c>
      <c r="D159" s="35">
        <f t="shared" si="8"/>
        <v>1</v>
      </c>
      <c r="E159" s="35"/>
      <c r="F159" s="35"/>
      <c r="G159" s="35">
        <v>1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</row>
    <row r="160" spans="1:20" s="18" customFormat="1" ht="21.75" customHeight="1">
      <c r="A160" s="89" t="s">
        <v>172</v>
      </c>
      <c r="B160" s="90"/>
      <c r="C160" s="32">
        <f t="shared" si="7"/>
        <v>4</v>
      </c>
      <c r="D160" s="32">
        <f t="shared" si="8"/>
        <v>4</v>
      </c>
      <c r="E160" s="32"/>
      <c r="F160" s="32"/>
      <c r="G160" s="32"/>
      <c r="H160" s="32">
        <v>1</v>
      </c>
      <c r="I160" s="32"/>
      <c r="J160" s="32"/>
      <c r="K160" s="32"/>
      <c r="L160" s="32"/>
      <c r="M160" s="32">
        <v>1</v>
      </c>
      <c r="N160" s="32"/>
      <c r="O160" s="32">
        <v>2</v>
      </c>
      <c r="P160" s="32"/>
      <c r="Q160" s="32"/>
      <c r="R160" s="32"/>
      <c r="S160" s="32"/>
      <c r="T160" s="32"/>
    </row>
    <row r="161" spans="1:20" ht="21.75" customHeight="1">
      <c r="A161" s="33"/>
      <c r="B161" s="34" t="s">
        <v>200</v>
      </c>
      <c r="C161" s="35">
        <f t="shared" si="7"/>
        <v>4</v>
      </c>
      <c r="D161" s="35">
        <f t="shared" si="8"/>
        <v>4</v>
      </c>
      <c r="E161" s="35"/>
      <c r="F161" s="35"/>
      <c r="G161" s="35"/>
      <c r="H161" s="35">
        <v>1</v>
      </c>
      <c r="I161" s="35"/>
      <c r="J161" s="35"/>
      <c r="K161" s="35"/>
      <c r="L161" s="35"/>
      <c r="M161" s="35">
        <v>1</v>
      </c>
      <c r="N161" s="35"/>
      <c r="O161" s="35">
        <v>2</v>
      </c>
      <c r="P161" s="35"/>
      <c r="Q161" s="35"/>
      <c r="R161" s="35"/>
      <c r="S161" s="35"/>
      <c r="T161" s="35"/>
    </row>
    <row r="162" spans="1:20" s="18" customFormat="1" ht="21.75" customHeight="1">
      <c r="A162" s="89" t="s">
        <v>175</v>
      </c>
      <c r="B162" s="90"/>
      <c r="C162" s="32">
        <f t="shared" si="7"/>
        <v>8</v>
      </c>
      <c r="D162" s="32">
        <f t="shared" si="8"/>
        <v>8</v>
      </c>
      <c r="E162" s="32">
        <f>E163+E164</f>
        <v>1</v>
      </c>
      <c r="F162" s="32">
        <f>F163+F164</f>
        <v>2</v>
      </c>
      <c r="G162" s="32">
        <f>G163+G164</f>
        <v>2</v>
      </c>
      <c r="H162" s="32">
        <f>H163+H164</f>
        <v>1</v>
      </c>
      <c r="I162" s="32"/>
      <c r="J162" s="32"/>
      <c r="K162" s="32"/>
      <c r="L162" s="32">
        <f>L163+L164</f>
        <v>1</v>
      </c>
      <c r="M162" s="32">
        <f>M163+M164</f>
        <v>1</v>
      </c>
      <c r="N162" s="32"/>
      <c r="O162" s="32"/>
      <c r="P162" s="32"/>
      <c r="Q162" s="32"/>
      <c r="R162" s="32"/>
      <c r="S162" s="32"/>
      <c r="T162" s="32"/>
    </row>
    <row r="163" spans="1:20" ht="21.75" customHeight="1">
      <c r="A163" s="33"/>
      <c r="B163" s="34" t="s">
        <v>176</v>
      </c>
      <c r="C163" s="35">
        <f t="shared" si="7"/>
        <v>6</v>
      </c>
      <c r="D163" s="35">
        <f t="shared" si="8"/>
        <v>6</v>
      </c>
      <c r="E163" s="35">
        <v>1</v>
      </c>
      <c r="F163" s="35">
        <v>1</v>
      </c>
      <c r="G163" s="35">
        <v>2</v>
      </c>
      <c r="H163" s="35">
        <v>1</v>
      </c>
      <c r="I163" s="35"/>
      <c r="J163" s="35"/>
      <c r="K163" s="35"/>
      <c r="L163" s="35">
        <v>1</v>
      </c>
      <c r="M163" s="35"/>
      <c r="N163" s="35"/>
      <c r="O163" s="35"/>
      <c r="P163" s="35"/>
      <c r="Q163" s="35"/>
      <c r="R163" s="35"/>
      <c r="S163" s="35"/>
      <c r="T163" s="35"/>
    </row>
    <row r="164" spans="1:20" ht="21.75" customHeight="1">
      <c r="A164" s="33"/>
      <c r="B164" s="34" t="s">
        <v>201</v>
      </c>
      <c r="C164" s="35">
        <f t="shared" si="7"/>
        <v>2</v>
      </c>
      <c r="D164" s="35">
        <f t="shared" si="8"/>
        <v>2</v>
      </c>
      <c r="E164" s="35"/>
      <c r="F164" s="35">
        <v>1</v>
      </c>
      <c r="G164" s="35"/>
      <c r="H164" s="35"/>
      <c r="I164" s="35"/>
      <c r="J164" s="35"/>
      <c r="K164" s="35"/>
      <c r="L164" s="35"/>
      <c r="M164" s="35">
        <v>1</v>
      </c>
      <c r="N164" s="35"/>
      <c r="O164" s="35"/>
      <c r="P164" s="35"/>
      <c r="Q164" s="35"/>
      <c r="R164" s="35"/>
      <c r="S164" s="35"/>
      <c r="T164" s="35"/>
    </row>
    <row r="165" spans="1:20" s="18" customFormat="1" ht="21.75" customHeight="1">
      <c r="A165" s="89" t="s">
        <v>179</v>
      </c>
      <c r="B165" s="90"/>
      <c r="C165" s="32">
        <f t="shared" si="7"/>
        <v>2</v>
      </c>
      <c r="D165" s="32">
        <f t="shared" si="8"/>
        <v>2</v>
      </c>
      <c r="E165" s="32"/>
      <c r="F165" s="32">
        <v>1</v>
      </c>
      <c r="G165" s="32">
        <v>1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21.75" customHeight="1">
      <c r="A166" s="33"/>
      <c r="B166" s="34" t="s">
        <v>202</v>
      </c>
      <c r="C166" s="35">
        <f t="shared" si="7"/>
        <v>2</v>
      </c>
      <c r="D166" s="35">
        <f t="shared" si="8"/>
        <v>2</v>
      </c>
      <c r="E166" s="35"/>
      <c r="F166" s="35">
        <v>1</v>
      </c>
      <c r="G166" s="35">
        <v>1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</row>
    <row r="167" spans="1:20" s="20" customFormat="1" ht="21.75" customHeight="1">
      <c r="A167" s="103" t="s">
        <v>184</v>
      </c>
      <c r="B167" s="104"/>
      <c r="C167" s="23">
        <f>+C168+C169</f>
        <v>8</v>
      </c>
      <c r="D167" s="38">
        <f>+E167+F167+G167+H167+I167+J167+K167+L167+M167+N167+O167+P167+Q167</f>
        <v>7</v>
      </c>
      <c r="E167" s="38"/>
      <c r="F167" s="38">
        <f aca="true" t="shared" si="10" ref="F167:N167">+F168+F169</f>
        <v>1</v>
      </c>
      <c r="G167" s="38">
        <f t="shared" si="10"/>
        <v>2</v>
      </c>
      <c r="H167" s="38"/>
      <c r="I167" s="38"/>
      <c r="J167" s="38">
        <f t="shared" si="10"/>
        <v>1</v>
      </c>
      <c r="K167" s="38">
        <f t="shared" si="10"/>
        <v>1</v>
      </c>
      <c r="L167" s="38"/>
      <c r="M167" s="38">
        <f t="shared" si="10"/>
        <v>1</v>
      </c>
      <c r="N167" s="38">
        <f t="shared" si="10"/>
        <v>1</v>
      </c>
      <c r="O167" s="38"/>
      <c r="P167" s="38"/>
      <c r="Q167" s="38"/>
      <c r="R167" s="38"/>
      <c r="S167" s="38"/>
      <c r="T167" s="38"/>
    </row>
    <row r="168" spans="1:20" ht="21.75" customHeight="1">
      <c r="A168" s="39"/>
      <c r="B168" s="40" t="s">
        <v>203</v>
      </c>
      <c r="C168" s="41">
        <v>5</v>
      </c>
      <c r="D168" s="41">
        <f>+E168+F168+G168+H168+I168+J168+K168+L168+M168+N168+O168+P168+Q168</f>
        <v>4</v>
      </c>
      <c r="E168" s="41"/>
      <c r="F168" s="41">
        <v>1</v>
      </c>
      <c r="G168" s="42">
        <v>1</v>
      </c>
      <c r="H168" s="42"/>
      <c r="I168" s="42"/>
      <c r="J168" s="42">
        <v>1</v>
      </c>
      <c r="K168" s="42"/>
      <c r="L168" s="42"/>
      <c r="M168" s="42">
        <v>1</v>
      </c>
      <c r="N168" s="42"/>
      <c r="O168" s="42"/>
      <c r="P168" s="42"/>
      <c r="Q168" s="42"/>
      <c r="R168" s="42"/>
      <c r="S168" s="42"/>
      <c r="T168" s="42"/>
    </row>
    <row r="169" spans="1:20" ht="21.75" customHeight="1">
      <c r="A169" s="39"/>
      <c r="B169" s="43" t="s">
        <v>191</v>
      </c>
      <c r="C169" s="42">
        <v>3</v>
      </c>
      <c r="D169" s="41">
        <f>+E169+F169+G169+H169+I169+J169+K169+L169+M169+N169+O169+P169+Q169</f>
        <v>3</v>
      </c>
      <c r="E169" s="42"/>
      <c r="F169" s="42"/>
      <c r="G169" s="42">
        <v>1</v>
      </c>
      <c r="H169" s="42"/>
      <c r="I169" s="42"/>
      <c r="J169" s="42"/>
      <c r="K169" s="42">
        <v>1</v>
      </c>
      <c r="L169" s="42"/>
      <c r="M169" s="42"/>
      <c r="N169" s="42">
        <v>1</v>
      </c>
      <c r="O169" s="42"/>
      <c r="P169" s="42"/>
      <c r="Q169" s="42"/>
      <c r="R169" s="42"/>
      <c r="S169" s="42"/>
      <c r="T169" s="42"/>
    </row>
    <row r="170" spans="1:20" s="4" customFormat="1" ht="20.25" customHeight="1">
      <c r="A170" s="106" t="s">
        <v>33</v>
      </c>
      <c r="B170" s="107"/>
      <c r="C170" s="46">
        <f>C171+C187</f>
        <v>50</v>
      </c>
      <c r="D170" s="46">
        <f aca="true" t="shared" si="11" ref="D170:R170">D171+D187</f>
        <v>50</v>
      </c>
      <c r="E170" s="46"/>
      <c r="F170" s="46">
        <f t="shared" si="11"/>
        <v>10</v>
      </c>
      <c r="G170" s="46">
        <f t="shared" si="11"/>
        <v>10</v>
      </c>
      <c r="H170" s="46">
        <f t="shared" si="11"/>
        <v>1</v>
      </c>
      <c r="I170" s="46">
        <f t="shared" si="11"/>
        <v>1</v>
      </c>
      <c r="J170" s="46">
        <f t="shared" si="11"/>
        <v>1</v>
      </c>
      <c r="K170" s="46">
        <f t="shared" si="11"/>
        <v>1</v>
      </c>
      <c r="L170" s="46">
        <f t="shared" si="11"/>
        <v>1</v>
      </c>
      <c r="M170" s="46">
        <f t="shared" si="11"/>
        <v>3</v>
      </c>
      <c r="N170" s="46">
        <f t="shared" si="11"/>
        <v>4</v>
      </c>
      <c r="O170" s="46">
        <f t="shared" si="11"/>
        <v>6</v>
      </c>
      <c r="P170" s="46">
        <f t="shared" si="11"/>
        <v>5</v>
      </c>
      <c r="Q170" s="46">
        <f t="shared" si="11"/>
        <v>5</v>
      </c>
      <c r="R170" s="46">
        <f t="shared" si="11"/>
        <v>2</v>
      </c>
      <c r="S170" s="46"/>
      <c r="T170" s="46"/>
    </row>
    <row r="171" spans="1:20" s="14" customFormat="1" ht="20.25" customHeight="1">
      <c r="A171" s="24">
        <v>1</v>
      </c>
      <c r="B171" s="25" t="s">
        <v>186</v>
      </c>
      <c r="C171" s="24">
        <v>32</v>
      </c>
      <c r="D171" s="24">
        <v>32</v>
      </c>
      <c r="E171" s="24"/>
      <c r="F171" s="24">
        <v>6</v>
      </c>
      <c r="G171" s="24">
        <v>6</v>
      </c>
      <c r="H171" s="24"/>
      <c r="I171" s="24"/>
      <c r="J171" s="24"/>
      <c r="K171" s="24"/>
      <c r="L171" s="24"/>
      <c r="M171" s="24">
        <v>2</v>
      </c>
      <c r="N171" s="24">
        <v>3</v>
      </c>
      <c r="O171" s="24">
        <v>5</v>
      </c>
      <c r="P171" s="24">
        <v>4</v>
      </c>
      <c r="Q171" s="24">
        <v>4</v>
      </c>
      <c r="R171" s="24">
        <v>2</v>
      </c>
      <c r="S171" s="24"/>
      <c r="T171" s="24"/>
    </row>
    <row r="172" spans="1:20" ht="20.25" customHeight="1">
      <c r="A172" s="79" t="s">
        <v>204</v>
      </c>
      <c r="B172" s="80"/>
      <c r="C172" s="26">
        <v>13</v>
      </c>
      <c r="D172" s="26">
        <v>13</v>
      </c>
      <c r="E172" s="26"/>
      <c r="F172" s="26">
        <v>1</v>
      </c>
      <c r="G172" s="26">
        <v>1</v>
      </c>
      <c r="H172" s="26"/>
      <c r="I172" s="26"/>
      <c r="J172" s="26"/>
      <c r="K172" s="26"/>
      <c r="L172" s="26"/>
      <c r="M172" s="26">
        <v>2</v>
      </c>
      <c r="N172" s="26">
        <v>2</v>
      </c>
      <c r="O172" s="26">
        <v>1</v>
      </c>
      <c r="P172" s="26">
        <v>2</v>
      </c>
      <c r="Q172" s="26">
        <v>2</v>
      </c>
      <c r="R172" s="26">
        <v>2</v>
      </c>
      <c r="S172" s="26"/>
      <c r="T172" s="26"/>
    </row>
    <row r="173" spans="1:20" ht="20.25" customHeight="1">
      <c r="A173" s="26"/>
      <c r="B173" s="27" t="s">
        <v>205</v>
      </c>
      <c r="C173" s="26">
        <v>5</v>
      </c>
      <c r="D173" s="26">
        <v>5</v>
      </c>
      <c r="E173" s="26"/>
      <c r="F173" s="26"/>
      <c r="G173" s="26">
        <v>1</v>
      </c>
      <c r="H173" s="26"/>
      <c r="I173" s="26"/>
      <c r="J173" s="26"/>
      <c r="K173" s="26"/>
      <c r="L173" s="26"/>
      <c r="M173" s="26"/>
      <c r="N173" s="26"/>
      <c r="O173" s="26">
        <v>1</v>
      </c>
      <c r="P173" s="26">
        <v>1</v>
      </c>
      <c r="Q173" s="26">
        <v>1</v>
      </c>
      <c r="R173" s="26">
        <v>1</v>
      </c>
      <c r="S173" s="26"/>
      <c r="T173" s="26"/>
    </row>
    <row r="174" spans="1:20" ht="20.25" customHeight="1">
      <c r="A174" s="26"/>
      <c r="B174" s="27" t="s">
        <v>206</v>
      </c>
      <c r="C174" s="26">
        <v>1</v>
      </c>
      <c r="D174" s="26">
        <v>1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>
        <v>1</v>
      </c>
      <c r="Q174" s="26"/>
      <c r="R174" s="26"/>
      <c r="S174" s="26"/>
      <c r="T174" s="26"/>
    </row>
    <row r="175" spans="1:20" ht="20.25" customHeight="1">
      <c r="A175" s="26"/>
      <c r="B175" s="27" t="s">
        <v>207</v>
      </c>
      <c r="C175" s="26">
        <v>1</v>
      </c>
      <c r="D175" s="26">
        <v>1</v>
      </c>
      <c r="E175" s="26"/>
      <c r="F175" s="26">
        <v>1</v>
      </c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</row>
    <row r="176" spans="1:20" ht="20.25" customHeight="1">
      <c r="A176" s="26"/>
      <c r="B176" s="27" t="s">
        <v>208</v>
      </c>
      <c r="C176" s="26">
        <v>3</v>
      </c>
      <c r="D176" s="26">
        <v>3</v>
      </c>
      <c r="E176" s="26"/>
      <c r="F176" s="26"/>
      <c r="G176" s="26"/>
      <c r="H176" s="26"/>
      <c r="I176" s="26"/>
      <c r="J176" s="26"/>
      <c r="K176" s="26"/>
      <c r="L176" s="26"/>
      <c r="M176" s="26">
        <v>1</v>
      </c>
      <c r="N176" s="26">
        <v>1</v>
      </c>
      <c r="O176" s="26"/>
      <c r="P176" s="26"/>
      <c r="Q176" s="26">
        <v>1</v>
      </c>
      <c r="R176" s="26"/>
      <c r="S176" s="26"/>
      <c r="T176" s="26"/>
    </row>
    <row r="177" spans="1:20" ht="20.25" customHeight="1">
      <c r="A177" s="26"/>
      <c r="B177" s="27" t="s">
        <v>209</v>
      </c>
      <c r="C177" s="26">
        <v>3</v>
      </c>
      <c r="D177" s="26">
        <v>3</v>
      </c>
      <c r="E177" s="26"/>
      <c r="F177" s="26"/>
      <c r="G177" s="26"/>
      <c r="H177" s="26"/>
      <c r="I177" s="26"/>
      <c r="J177" s="26"/>
      <c r="K177" s="26"/>
      <c r="L177" s="26"/>
      <c r="M177" s="26">
        <v>1</v>
      </c>
      <c r="N177" s="26">
        <v>1</v>
      </c>
      <c r="O177" s="26"/>
      <c r="P177" s="26"/>
      <c r="Q177" s="26"/>
      <c r="R177" s="26">
        <v>1</v>
      </c>
      <c r="S177" s="26"/>
      <c r="T177" s="26"/>
    </row>
    <row r="178" spans="1:20" ht="20.25" customHeight="1">
      <c r="A178" s="79" t="s">
        <v>210</v>
      </c>
      <c r="B178" s="80"/>
      <c r="C178" s="26">
        <v>10</v>
      </c>
      <c r="D178" s="26">
        <v>10</v>
      </c>
      <c r="E178" s="26"/>
      <c r="F178" s="26">
        <v>3</v>
      </c>
      <c r="G178" s="26">
        <v>3</v>
      </c>
      <c r="H178" s="26"/>
      <c r="I178" s="26"/>
      <c r="J178" s="26"/>
      <c r="K178" s="26"/>
      <c r="L178" s="26"/>
      <c r="M178" s="26"/>
      <c r="N178" s="26">
        <v>1</v>
      </c>
      <c r="O178" s="26">
        <v>2</v>
      </c>
      <c r="P178" s="26"/>
      <c r="Q178" s="26">
        <v>1</v>
      </c>
      <c r="R178" s="26"/>
      <c r="S178" s="26"/>
      <c r="T178" s="26"/>
    </row>
    <row r="179" spans="1:20" ht="20.25" customHeight="1">
      <c r="A179" s="26"/>
      <c r="B179" s="26" t="s">
        <v>211</v>
      </c>
      <c r="C179" s="26">
        <v>6</v>
      </c>
      <c r="D179" s="26">
        <v>6</v>
      </c>
      <c r="E179" s="26"/>
      <c r="F179" s="26">
        <v>2</v>
      </c>
      <c r="G179" s="26">
        <v>2</v>
      </c>
      <c r="H179" s="26"/>
      <c r="I179" s="26"/>
      <c r="J179" s="26"/>
      <c r="K179" s="26"/>
      <c r="L179" s="26"/>
      <c r="M179" s="26"/>
      <c r="N179" s="26"/>
      <c r="O179" s="26">
        <v>1</v>
      </c>
      <c r="P179" s="26"/>
      <c r="Q179" s="26">
        <v>1</v>
      </c>
      <c r="R179" s="26"/>
      <c r="S179" s="26"/>
      <c r="T179" s="26"/>
    </row>
    <row r="180" spans="1:20" ht="20.25" customHeight="1">
      <c r="A180" s="26"/>
      <c r="B180" s="26" t="s">
        <v>212</v>
      </c>
      <c r="C180" s="26">
        <v>2</v>
      </c>
      <c r="D180" s="26">
        <v>2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>
        <v>1</v>
      </c>
      <c r="O180" s="26">
        <v>1</v>
      </c>
      <c r="P180" s="26"/>
      <c r="Q180" s="26"/>
      <c r="R180" s="26"/>
      <c r="S180" s="26"/>
      <c r="T180" s="26"/>
    </row>
    <row r="181" spans="1:20" ht="20.25" customHeight="1">
      <c r="A181" s="26"/>
      <c r="B181" s="27" t="s">
        <v>213</v>
      </c>
      <c r="C181" s="26">
        <v>2</v>
      </c>
      <c r="D181" s="26">
        <v>2</v>
      </c>
      <c r="E181" s="26"/>
      <c r="F181" s="26">
        <v>1</v>
      </c>
      <c r="G181" s="26">
        <v>1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</row>
    <row r="182" spans="1:20" ht="20.25" customHeight="1">
      <c r="A182" s="79" t="s">
        <v>214</v>
      </c>
      <c r="B182" s="80"/>
      <c r="C182" s="26">
        <v>7</v>
      </c>
      <c r="D182" s="26">
        <v>7</v>
      </c>
      <c r="E182" s="26"/>
      <c r="F182" s="26">
        <v>1</v>
      </c>
      <c r="G182" s="26">
        <v>2</v>
      </c>
      <c r="H182" s="26"/>
      <c r="I182" s="26"/>
      <c r="J182" s="26"/>
      <c r="K182" s="26"/>
      <c r="L182" s="26"/>
      <c r="M182" s="26"/>
      <c r="N182" s="26"/>
      <c r="O182" s="26">
        <v>1</v>
      </c>
      <c r="P182" s="26">
        <v>2</v>
      </c>
      <c r="Q182" s="26">
        <v>1</v>
      </c>
      <c r="R182" s="26"/>
      <c r="S182" s="26"/>
      <c r="T182" s="26"/>
    </row>
    <row r="183" spans="1:20" ht="20.25" customHeight="1">
      <c r="A183" s="26"/>
      <c r="B183" s="27" t="s">
        <v>215</v>
      </c>
      <c r="C183" s="26">
        <v>2</v>
      </c>
      <c r="D183" s="26">
        <v>2</v>
      </c>
      <c r="E183" s="26"/>
      <c r="F183" s="26"/>
      <c r="G183" s="26">
        <v>1</v>
      </c>
      <c r="H183" s="26"/>
      <c r="I183" s="26"/>
      <c r="J183" s="26"/>
      <c r="K183" s="26"/>
      <c r="L183" s="26"/>
      <c r="M183" s="26"/>
      <c r="N183" s="26"/>
      <c r="O183" s="26"/>
      <c r="P183" s="26">
        <v>1</v>
      </c>
      <c r="Q183" s="26"/>
      <c r="R183" s="26"/>
      <c r="S183" s="26"/>
      <c r="T183" s="26"/>
    </row>
    <row r="184" spans="1:20" ht="20.25" customHeight="1">
      <c r="A184" s="26"/>
      <c r="B184" s="27" t="s">
        <v>216</v>
      </c>
      <c r="C184" s="26">
        <v>5</v>
      </c>
      <c r="D184" s="26">
        <v>5</v>
      </c>
      <c r="E184" s="26"/>
      <c r="F184" s="26">
        <v>1</v>
      </c>
      <c r="G184" s="26">
        <v>1</v>
      </c>
      <c r="H184" s="26"/>
      <c r="I184" s="26"/>
      <c r="J184" s="26"/>
      <c r="K184" s="26"/>
      <c r="L184" s="26"/>
      <c r="M184" s="26"/>
      <c r="N184" s="26"/>
      <c r="O184" s="26">
        <v>1</v>
      </c>
      <c r="P184" s="26">
        <v>1</v>
      </c>
      <c r="Q184" s="26">
        <v>1</v>
      </c>
      <c r="R184" s="26"/>
      <c r="S184" s="26"/>
      <c r="T184" s="26"/>
    </row>
    <row r="185" spans="1:20" ht="20.25" customHeight="1">
      <c r="A185" s="79" t="s">
        <v>217</v>
      </c>
      <c r="B185" s="80"/>
      <c r="C185" s="26">
        <v>2</v>
      </c>
      <c r="D185" s="26">
        <v>2</v>
      </c>
      <c r="E185" s="26"/>
      <c r="F185" s="26">
        <v>1</v>
      </c>
      <c r="G185" s="26"/>
      <c r="H185" s="26"/>
      <c r="I185" s="26"/>
      <c r="J185" s="26"/>
      <c r="K185" s="26"/>
      <c r="L185" s="26"/>
      <c r="M185" s="26"/>
      <c r="N185" s="26"/>
      <c r="O185" s="26">
        <v>1</v>
      </c>
      <c r="P185" s="26"/>
      <c r="Q185" s="26"/>
      <c r="R185" s="26"/>
      <c r="S185" s="26"/>
      <c r="T185" s="26"/>
    </row>
    <row r="186" spans="1:20" ht="20.25" customHeight="1">
      <c r="A186" s="26"/>
      <c r="B186" s="27" t="s">
        <v>218</v>
      </c>
      <c r="C186" s="26">
        <v>2</v>
      </c>
      <c r="D186" s="26">
        <v>2</v>
      </c>
      <c r="E186" s="26"/>
      <c r="F186" s="26">
        <v>1</v>
      </c>
      <c r="G186" s="26"/>
      <c r="H186" s="26"/>
      <c r="I186" s="26"/>
      <c r="J186" s="26"/>
      <c r="K186" s="26"/>
      <c r="L186" s="26"/>
      <c r="M186" s="26"/>
      <c r="N186" s="26"/>
      <c r="O186" s="26">
        <v>1</v>
      </c>
      <c r="P186" s="26"/>
      <c r="Q186" s="26"/>
      <c r="R186" s="26"/>
      <c r="S186" s="26"/>
      <c r="T186" s="26"/>
    </row>
    <row r="187" spans="1:20" s="14" customFormat="1" ht="20.25" customHeight="1">
      <c r="A187" s="24">
        <v>2</v>
      </c>
      <c r="B187" s="25" t="s">
        <v>195</v>
      </c>
      <c r="C187" s="24">
        <v>18</v>
      </c>
      <c r="D187" s="24">
        <v>18</v>
      </c>
      <c r="E187" s="24"/>
      <c r="F187" s="24">
        <v>4</v>
      </c>
      <c r="G187" s="24">
        <v>4</v>
      </c>
      <c r="H187" s="24">
        <v>1</v>
      </c>
      <c r="I187" s="24">
        <v>1</v>
      </c>
      <c r="J187" s="24">
        <v>1</v>
      </c>
      <c r="K187" s="24">
        <v>1</v>
      </c>
      <c r="L187" s="24">
        <v>1</v>
      </c>
      <c r="M187" s="24">
        <v>1</v>
      </c>
      <c r="N187" s="24">
        <v>1</v>
      </c>
      <c r="O187" s="24">
        <v>1</v>
      </c>
      <c r="P187" s="24">
        <v>1</v>
      </c>
      <c r="Q187" s="24">
        <v>1</v>
      </c>
      <c r="R187" s="24"/>
      <c r="S187" s="24"/>
      <c r="T187" s="24"/>
    </row>
    <row r="188" spans="1:20" ht="20.25" customHeight="1">
      <c r="A188" s="79" t="s">
        <v>204</v>
      </c>
      <c r="B188" s="80"/>
      <c r="C188" s="26">
        <v>9</v>
      </c>
      <c r="D188" s="26">
        <v>9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</row>
    <row r="189" spans="1:20" ht="20.25" customHeight="1">
      <c r="A189" s="26"/>
      <c r="B189" s="27" t="s">
        <v>219</v>
      </c>
      <c r="C189" s="26">
        <v>9</v>
      </c>
      <c r="D189" s="26">
        <v>9</v>
      </c>
      <c r="E189" s="26"/>
      <c r="F189" s="26">
        <v>2</v>
      </c>
      <c r="G189" s="26">
        <v>2</v>
      </c>
      <c r="H189" s="26"/>
      <c r="I189" s="26">
        <v>1</v>
      </c>
      <c r="J189" s="26"/>
      <c r="K189" s="26">
        <v>1</v>
      </c>
      <c r="L189" s="26"/>
      <c r="M189" s="26">
        <v>1</v>
      </c>
      <c r="N189" s="26"/>
      <c r="O189" s="26">
        <v>1</v>
      </c>
      <c r="P189" s="26"/>
      <c r="Q189" s="26">
        <v>1</v>
      </c>
      <c r="R189" s="26"/>
      <c r="S189" s="26"/>
      <c r="T189" s="26"/>
    </row>
    <row r="190" spans="1:20" ht="20.25" customHeight="1">
      <c r="A190" s="79" t="s">
        <v>210</v>
      </c>
      <c r="B190" s="80"/>
      <c r="C190" s="26">
        <v>9</v>
      </c>
      <c r="D190" s="26">
        <v>9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</row>
    <row r="191" spans="1:20" ht="20.25" customHeight="1">
      <c r="A191" s="26"/>
      <c r="B191" s="26" t="s">
        <v>220</v>
      </c>
      <c r="C191" s="26">
        <v>9</v>
      </c>
      <c r="D191" s="26">
        <v>9</v>
      </c>
      <c r="E191" s="26"/>
      <c r="F191" s="26">
        <v>2</v>
      </c>
      <c r="G191" s="26">
        <v>2</v>
      </c>
      <c r="H191" s="26">
        <v>1</v>
      </c>
      <c r="I191" s="26"/>
      <c r="J191" s="26">
        <v>1</v>
      </c>
      <c r="K191" s="26"/>
      <c r="L191" s="26">
        <v>1</v>
      </c>
      <c r="M191" s="26"/>
      <c r="N191" s="26">
        <v>1</v>
      </c>
      <c r="O191" s="26"/>
      <c r="P191" s="26">
        <v>1</v>
      </c>
      <c r="Q191" s="26"/>
      <c r="R191" s="26"/>
      <c r="S191" s="26"/>
      <c r="T191" s="26"/>
    </row>
    <row r="192" spans="1:20" ht="13.5">
      <c r="A192" s="76" t="s">
        <v>19</v>
      </c>
      <c r="B192" s="76"/>
      <c r="C192" s="76" t="s">
        <v>20</v>
      </c>
      <c r="D192" s="76"/>
      <c r="E192" s="76"/>
      <c r="F192" s="76" t="s">
        <v>21</v>
      </c>
      <c r="G192" s="66"/>
      <c r="H192" s="66"/>
      <c r="I192" s="66"/>
      <c r="J192" s="65" t="s">
        <v>22</v>
      </c>
      <c r="K192" s="66"/>
      <c r="L192" s="66"/>
      <c r="M192" s="66"/>
      <c r="N192" s="65" t="s">
        <v>23</v>
      </c>
      <c r="O192" s="66"/>
      <c r="P192" s="66"/>
      <c r="Q192" s="66"/>
      <c r="R192" s="91" t="s">
        <v>28</v>
      </c>
      <c r="S192" s="92"/>
      <c r="T192" s="93"/>
    </row>
    <row r="193" spans="1:20" ht="13.5">
      <c r="A193" s="76"/>
      <c r="B193" s="76"/>
      <c r="C193" s="76"/>
      <c r="D193" s="76"/>
      <c r="E193" s="7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94"/>
      <c r="S193" s="94"/>
      <c r="T193" s="95"/>
    </row>
  </sheetData>
  <sheetProtection/>
  <mergeCells count="56">
    <mergeCell ref="A188:B188"/>
    <mergeCell ref="A190:B190"/>
    <mergeCell ref="A172:B172"/>
    <mergeCell ref="A178:B178"/>
    <mergeCell ref="A182:B182"/>
    <mergeCell ref="A185:B185"/>
    <mergeCell ref="A162:B162"/>
    <mergeCell ref="A165:B165"/>
    <mergeCell ref="A167:B167"/>
    <mergeCell ref="A170:B170"/>
    <mergeCell ref="A152:B152"/>
    <mergeCell ref="A156:B156"/>
    <mergeCell ref="A158:B158"/>
    <mergeCell ref="A160:B160"/>
    <mergeCell ref="A137:B137"/>
    <mergeCell ref="A141:B141"/>
    <mergeCell ref="A144:B144"/>
    <mergeCell ref="A146:B146"/>
    <mergeCell ref="A127:B127"/>
    <mergeCell ref="A129:B129"/>
    <mergeCell ref="A132:B132"/>
    <mergeCell ref="A134:B134"/>
    <mergeCell ref="A85:B85"/>
    <mergeCell ref="A87:B87"/>
    <mergeCell ref="A91:B91"/>
    <mergeCell ref="A125:B125"/>
    <mergeCell ref="A116:B116"/>
    <mergeCell ref="A119:B119"/>
    <mergeCell ref="A121:B121"/>
    <mergeCell ref="A123:B123"/>
    <mergeCell ref="A104:B104"/>
    <mergeCell ref="A106:B106"/>
    <mergeCell ref="A114:B114"/>
    <mergeCell ref="A94:B94"/>
    <mergeCell ref="A96:B96"/>
    <mergeCell ref="A99:B99"/>
    <mergeCell ref="A102:B102"/>
    <mergeCell ref="A1:T1"/>
    <mergeCell ref="M2:T2"/>
    <mergeCell ref="A4:B4"/>
    <mergeCell ref="A5:B5"/>
    <mergeCell ref="A46:B46"/>
    <mergeCell ref="A48:B48"/>
    <mergeCell ref="A50:B50"/>
    <mergeCell ref="N192:Q193"/>
    <mergeCell ref="A74:B74"/>
    <mergeCell ref="A61:B61"/>
    <mergeCell ref="A64:B64"/>
    <mergeCell ref="A67:B67"/>
    <mergeCell ref="A71:B71"/>
    <mergeCell ref="A109:B109"/>
    <mergeCell ref="R192:T193"/>
    <mergeCell ref="A192:B193"/>
    <mergeCell ref="C192:E193"/>
    <mergeCell ref="F192:I193"/>
    <mergeCell ref="J192:M193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Windows 用户</cp:lastModifiedBy>
  <cp:lastPrinted>2017-02-10T07:42:48Z</cp:lastPrinted>
  <dcterms:created xsi:type="dcterms:W3CDTF">2006-09-13T11:21:51Z</dcterms:created>
  <dcterms:modified xsi:type="dcterms:W3CDTF">2017-04-01T10:34:40Z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