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新机制教师" sheetId="1" r:id="rId1"/>
    <sheet name="非新机制教师" sheetId="2" r:id="rId2"/>
  </sheets>
  <definedNames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<sst xmlns="http://schemas.openxmlformats.org/spreadsheetml/2006/main" count="368" uniqueCount="312">
  <si>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</si>
  <si>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</si>
  <si>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</si>
  <si>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</si>
  <si>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</si>
  <si>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</si>
  <si>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</si>
  <si>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</si>
  <si>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</si>
  <si>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</si>
  <si>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</si>
  <si>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</si>
  <si>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</si>
  <si>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</si>
  <si>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</si>
  <si>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</si>
  <si>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小学学段（合计）</t>
  </si>
  <si>
    <t>初中学段（合计）</t>
  </si>
  <si>
    <t>岗位空缺数</t>
  </si>
  <si>
    <t>小学科学</t>
  </si>
  <si>
    <t>心理健康</t>
  </si>
  <si>
    <t>劳动技术</t>
  </si>
  <si>
    <t>新洲镇中心小学</t>
  </si>
  <si>
    <t>新洲镇马家河小学</t>
  </si>
  <si>
    <t>新洲镇洄洋教学点</t>
  </si>
  <si>
    <t>新洲镇烂泥湾教学点</t>
  </si>
  <si>
    <t>鄂坪乡中心学校</t>
  </si>
  <si>
    <t>汇湾镇梅子教学点</t>
  </si>
  <si>
    <t>汇湾镇法峪教学点</t>
  </si>
  <si>
    <t>汇湾镇白果教学点</t>
  </si>
  <si>
    <t>汇湾镇回龙教学点</t>
  </si>
  <si>
    <t>汇湾镇秦坪教学点</t>
  </si>
  <si>
    <t>泉溪镇中心小学</t>
  </si>
  <si>
    <t>泉溪镇马家坝教学点</t>
  </si>
  <si>
    <t>丰溪镇中心小学</t>
  </si>
  <si>
    <t>丰溪镇高子河教学点</t>
  </si>
  <si>
    <t>丰溪镇三坪教学点</t>
  </si>
  <si>
    <t>丰溪镇朝阳教学点</t>
  </si>
  <si>
    <t>天宝乡龙滩小学</t>
  </si>
  <si>
    <t>天宝乡葛洞教学点</t>
  </si>
  <si>
    <t>天宝乡小桂教学点</t>
  </si>
  <si>
    <t>天宝乡泉河教学点</t>
  </si>
  <si>
    <t>天宝乡白鸡教学点</t>
  </si>
  <si>
    <t>桃源乡瓦沧小学</t>
  </si>
  <si>
    <t>桃源乡杨寺庙教学点</t>
  </si>
  <si>
    <t>桃源乡菜子坝教学点</t>
  </si>
  <si>
    <t>桃源乡厚白教学点</t>
  </si>
  <si>
    <t>向坝乡中心小学</t>
  </si>
  <si>
    <t>向坝乡双桥小学</t>
  </si>
  <si>
    <t>向坝乡大河教学点</t>
  </si>
  <si>
    <t>中峰寺沟教学点</t>
  </si>
  <si>
    <t>蒋家堰小坝子小学</t>
  </si>
  <si>
    <t>蒋家堰河口小学</t>
  </si>
  <si>
    <t>蒋家堰佛台小学</t>
  </si>
  <si>
    <t>蒋家堰东桥教学点</t>
  </si>
  <si>
    <t>龙坝镇瓦楼沟小学</t>
  </si>
  <si>
    <t>龙坝镇草场坝小学</t>
  </si>
  <si>
    <t>龙坝镇朱家坡教学点</t>
  </si>
  <si>
    <t>龙坝镇肖家边教学点</t>
  </si>
  <si>
    <t>水坪镇中心小学</t>
  </si>
  <si>
    <t>水坪镇前进小学</t>
  </si>
  <si>
    <t>县河镇明家湾小学</t>
  </si>
  <si>
    <t>县河镇惠家沟教学点</t>
  </si>
  <si>
    <t>县河镇柏树教学点</t>
  </si>
  <si>
    <t>县河镇小田小学</t>
  </si>
  <si>
    <t>初中学段（合计）</t>
  </si>
  <si>
    <t>新洲镇中学</t>
  </si>
  <si>
    <t>新洲马家河中学</t>
  </si>
  <si>
    <t>兵营镇中学</t>
  </si>
  <si>
    <t>汇湾镇中学</t>
  </si>
  <si>
    <t>泉溪镇中学</t>
  </si>
  <si>
    <t>丰溪镇中学</t>
  </si>
  <si>
    <t>天宝乡中学</t>
  </si>
  <si>
    <t>桃源乡中学</t>
  </si>
  <si>
    <t>竹山县溢水中学</t>
  </si>
  <si>
    <t>竹山县麻家渡镇九年一贯制学校</t>
  </si>
  <si>
    <t>竹山县宝丰镇黄栗中学</t>
  </si>
  <si>
    <t>竹山县擂鼓中学</t>
  </si>
  <si>
    <t>竹山县秦古中学</t>
  </si>
  <si>
    <t>竹山县竹坪中学</t>
  </si>
  <si>
    <t>竹山县得胜中学</t>
  </si>
  <si>
    <t>竹山县大庙乡九年一贯制学校</t>
  </si>
  <si>
    <t>竹山县楼台乡沧浪九年一贯制学校</t>
  </si>
  <si>
    <t>竹山县双台乡茅塔中学</t>
  </si>
  <si>
    <t>竹山县深河乡九年一贯制学校</t>
  </si>
  <si>
    <t>竹山县官渡镇九年一贯制学校</t>
  </si>
  <si>
    <t>竹山县柳林中学</t>
  </si>
  <si>
    <t>乡镇小学</t>
  </si>
  <si>
    <t>军店镇军店小学</t>
  </si>
  <si>
    <t>大木厂镇大木小学</t>
  </si>
  <si>
    <t>姚坪乡姚坪小学</t>
  </si>
  <si>
    <t>青峰镇青峰小学</t>
  </si>
  <si>
    <t>尹吉甫镇中心小学</t>
  </si>
  <si>
    <t>窑淮镇中心小学</t>
  </si>
  <si>
    <t>门古寺镇河心小学</t>
  </si>
  <si>
    <t>中坝乡中心小学</t>
  </si>
  <si>
    <t>九道乡咸水小学</t>
  </si>
  <si>
    <t>村小、教学点</t>
  </si>
  <si>
    <t>红塔镇小学</t>
  </si>
  <si>
    <t>军店镇小学</t>
  </si>
  <si>
    <t>白鹤镇小学</t>
  </si>
  <si>
    <t>化龙镇堰小学</t>
  </si>
  <si>
    <t>土城镇小学</t>
  </si>
  <si>
    <t>大木厂镇小学</t>
  </si>
  <si>
    <t>姚坪乡小学</t>
  </si>
  <si>
    <t>野人谷镇小学</t>
  </si>
  <si>
    <t>青峰镇小学</t>
  </si>
  <si>
    <t>万峪河乡小学</t>
  </si>
  <si>
    <t>尹吉甫镇小学</t>
  </si>
  <si>
    <t>沙河乡小学</t>
  </si>
  <si>
    <t>窑淮镇小学</t>
  </si>
  <si>
    <t>门古寺镇小学</t>
  </si>
  <si>
    <t>中坝乡小学</t>
  </si>
  <si>
    <t>上龛乡小学</t>
  </si>
  <si>
    <t>九道乡小学</t>
  </si>
  <si>
    <t>红塔镇七河中学</t>
  </si>
  <si>
    <t>大木厂镇初中</t>
  </si>
  <si>
    <t>门古寺镇初中</t>
  </si>
  <si>
    <t>中坝乡初中</t>
  </si>
  <si>
    <t>上龛乡初中</t>
  </si>
  <si>
    <t>叶大乡小学</t>
  </si>
  <si>
    <t>五峰乡小学</t>
  </si>
  <si>
    <t>胡家营镇小学</t>
  </si>
  <si>
    <t>鲍峡镇小学</t>
  </si>
  <si>
    <t>青山镇小学</t>
  </si>
  <si>
    <t>大柳乡小学</t>
  </si>
  <si>
    <t>青曲镇小学</t>
  </si>
  <si>
    <t>白桑关镇小学</t>
  </si>
  <si>
    <t>南化塘镇小学</t>
  </si>
  <si>
    <t>谭山镇小学</t>
  </si>
  <si>
    <t>梅铺镇小学</t>
  </si>
  <si>
    <t>白浪镇小学</t>
  </si>
  <si>
    <t>刘洞镇小学</t>
  </si>
  <si>
    <t>安阳镇小学</t>
  </si>
  <si>
    <t>青山九年一贯制学校</t>
  </si>
  <si>
    <t>五峰乡九年一贯制学校</t>
  </si>
  <si>
    <t>五峰乡安城九年一贯制学校</t>
  </si>
  <si>
    <t>叶大乡九年一贯制学校</t>
  </si>
  <si>
    <t>白浪镇九年一贯制学校</t>
  </si>
  <si>
    <t>白桑关镇高庙九年一贯制学校</t>
  </si>
  <si>
    <t>草店小学</t>
  </si>
  <si>
    <t>溜西门小学</t>
  </si>
  <si>
    <t>杨家畈中心小学</t>
  </si>
  <si>
    <t>太极湖学校</t>
  </si>
  <si>
    <t>东风精铸学校</t>
  </si>
  <si>
    <t>武当山中学</t>
  </si>
  <si>
    <t>红明小学</t>
  </si>
  <si>
    <t>车城西路中心小学</t>
  </si>
  <si>
    <t>红卫小学</t>
  </si>
  <si>
    <t>叶湾小学</t>
  </si>
  <si>
    <t>花果中心小学</t>
  </si>
  <si>
    <t>文锦学校（小学部）</t>
  </si>
  <si>
    <t>武当路小学</t>
  </si>
  <si>
    <t>凉水河镇油坊小学</t>
  </si>
  <si>
    <t>教学点</t>
  </si>
  <si>
    <t>凉水河镇檀山小学</t>
  </si>
  <si>
    <t>石鼓镇玉皇顶教学点</t>
  </si>
  <si>
    <t>石鼓镇石鼓教学点</t>
  </si>
  <si>
    <t>蒿坪镇黄莺小学</t>
  </si>
  <si>
    <t>村小</t>
  </si>
  <si>
    <t>习家店镇小学</t>
  </si>
  <si>
    <t>习家店镇青塘小学</t>
  </si>
  <si>
    <t>习家店镇茯苓小学</t>
  </si>
  <si>
    <t>大沟九年一贯制学校</t>
  </si>
  <si>
    <t>官山镇官亭小学</t>
  </si>
  <si>
    <t>官山镇西河小学</t>
  </si>
  <si>
    <t>六里坪镇双龙堰小学</t>
  </si>
  <si>
    <t>六里坪镇狮子沟小学</t>
  </si>
  <si>
    <t>龙山镇九年一贯制学校</t>
  </si>
  <si>
    <t>龙山镇彭家沟小学</t>
  </si>
  <si>
    <t>浪河镇青莫小学</t>
  </si>
  <si>
    <t>盐池河镇小学</t>
  </si>
  <si>
    <t>土关垭镇小学</t>
  </si>
  <si>
    <t>土关垭镇姚河小学</t>
  </si>
  <si>
    <t>三官殿中心小学</t>
  </si>
  <si>
    <t>石鼓镇中学</t>
  </si>
  <si>
    <t>蒿坪镇九年一贯制学校</t>
  </si>
  <si>
    <t>习家店中学</t>
  </si>
  <si>
    <t>官山镇九年一贯制学校</t>
  </si>
  <si>
    <t>均县镇九年一贯制学校</t>
  </si>
  <si>
    <t>丁家营镇九年一贯制学校</t>
  </si>
  <si>
    <t>浪河镇中学</t>
  </si>
  <si>
    <t>盐池河中学</t>
  </si>
  <si>
    <t>土关垭中学</t>
  </si>
  <si>
    <t>牛河九年一贯制学校</t>
  </si>
  <si>
    <t>思源实验学校</t>
  </si>
  <si>
    <t>香口乡中心学校</t>
  </si>
  <si>
    <t>上津镇中心学校</t>
  </si>
  <si>
    <t>店子镇中心学校</t>
  </si>
  <si>
    <t>关防乡中心学校</t>
  </si>
  <si>
    <t>湖北口回族乡中心学校</t>
  </si>
  <si>
    <t>六郎乡中心学校</t>
  </si>
  <si>
    <t>景阳乡中心学校</t>
  </si>
  <si>
    <t>夹河镇中心学校</t>
  </si>
  <si>
    <t>羊尾镇中心学校</t>
  </si>
  <si>
    <t>马安镇中心学校</t>
  </si>
  <si>
    <t>涧池乡中心学校</t>
  </si>
  <si>
    <t>填报单位：十堰市教育局</t>
  </si>
  <si>
    <t>填报日期：2017年3月28日</t>
  </si>
  <si>
    <t>竹溪县</t>
  </si>
  <si>
    <t>竹山县</t>
  </si>
  <si>
    <t>房县</t>
  </si>
  <si>
    <t>丹江口市</t>
  </si>
  <si>
    <t>郧西县</t>
  </si>
  <si>
    <t>郧阳区</t>
  </si>
  <si>
    <t>（十堰市）2017年度湖北省农村义务教育学校教师招聘（不含新机制教师）岗位申报表</t>
  </si>
  <si>
    <t>张湾区</t>
  </si>
  <si>
    <t>茅箭区</t>
  </si>
  <si>
    <t>十堰市合计</t>
  </si>
  <si>
    <t>（十堰市）2017年度湖北省农村义务教育学校新机制教师招聘岗位申报表</t>
  </si>
  <si>
    <t>十堰市合计</t>
  </si>
  <si>
    <t>竹溪县</t>
  </si>
  <si>
    <t>中峰镇中心小学</t>
  </si>
  <si>
    <t>中峰金叶希望小学</t>
  </si>
  <si>
    <t>中峰花桥寺小学</t>
  </si>
  <si>
    <t>中峰同庆沟小学</t>
  </si>
  <si>
    <t>蒋家堰中心小学</t>
  </si>
  <si>
    <t>蒋家堰中原小学</t>
  </si>
  <si>
    <t>水坪镇阎坝小学</t>
  </si>
  <si>
    <t>水坪镇黄龙小学</t>
  </si>
  <si>
    <t>水坪镇漫液小学</t>
  </si>
  <si>
    <t>水坪镇船形寨小学</t>
  </si>
  <si>
    <t>水坪镇小河边小学</t>
  </si>
  <si>
    <t>中峰镇中心学校</t>
  </si>
  <si>
    <t>蒋家堰镇中心学校</t>
  </si>
  <si>
    <t>龙坝镇中心学校</t>
  </si>
  <si>
    <t>竹山县</t>
  </si>
  <si>
    <t>初中学段（合计）</t>
  </si>
  <si>
    <t>竹山县溢水中学</t>
  </si>
  <si>
    <t>竹山县麻家渡镇九年一贯制学校</t>
  </si>
  <si>
    <t>竹山县宝丰镇黄栗中学</t>
  </si>
  <si>
    <t>竹山县擂鼓中学</t>
  </si>
  <si>
    <t>竹山县秦古中学</t>
  </si>
  <si>
    <t>竹山县竹坪中学</t>
  </si>
  <si>
    <t>竹山县得胜中学</t>
  </si>
  <si>
    <t>竹山县大庙乡九年一贯制学校</t>
  </si>
  <si>
    <t>竹山县楼台乡沧浪九年一贯制学校</t>
  </si>
  <si>
    <t>竹山县双台乡茅塔中学</t>
  </si>
  <si>
    <t>竹山县深河乡九年一贯制学校</t>
  </si>
  <si>
    <t>竹山县官渡镇九年一贯制学校</t>
  </si>
  <si>
    <t>竹山县柳林中学</t>
  </si>
  <si>
    <t>房县</t>
  </si>
  <si>
    <t>红塔镇七河中学</t>
  </si>
  <si>
    <t>军店镇初中</t>
  </si>
  <si>
    <t>白鹤镇初中</t>
  </si>
  <si>
    <t>化龙镇初中</t>
  </si>
  <si>
    <t>土城镇初中</t>
  </si>
  <si>
    <t>大木厂镇初中</t>
  </si>
  <si>
    <t>尹吉甫镇初中</t>
  </si>
  <si>
    <t>窑淮镇初中</t>
  </si>
  <si>
    <t>门古寺镇初中</t>
  </si>
  <si>
    <t>中坝乡初中</t>
  </si>
  <si>
    <t>丹江口市</t>
  </si>
  <si>
    <t>凉水河镇观音教学点</t>
  </si>
  <si>
    <t>教学点</t>
  </si>
  <si>
    <t>习家店镇小学</t>
  </si>
  <si>
    <t>习家店镇茯苓小学</t>
  </si>
  <si>
    <t>习家店镇青塘小学</t>
  </si>
  <si>
    <t>三官殿中心小学</t>
  </si>
  <si>
    <t>浪河镇小学</t>
  </si>
  <si>
    <t>浪河镇青莫小学</t>
  </si>
  <si>
    <t>村小</t>
  </si>
  <si>
    <t>丁家营镇小学</t>
  </si>
  <si>
    <t>六里坪镇狮子沟小学</t>
  </si>
  <si>
    <t>初中学段（合计）</t>
  </si>
  <si>
    <t>凉水河镇中学</t>
  </si>
  <si>
    <t>三官殿九年一贯制学校</t>
  </si>
  <si>
    <t>浪河镇中学</t>
  </si>
  <si>
    <t>丁家营镇九年一贯制学校</t>
  </si>
  <si>
    <t>六里坪镇中学</t>
  </si>
  <si>
    <t>武当山旅游经济特区</t>
  </si>
  <si>
    <t>武当山中学</t>
  </si>
  <si>
    <t>郧西县</t>
  </si>
  <si>
    <t>上津镇中心学校</t>
  </si>
  <si>
    <t>店子镇中心学校</t>
  </si>
  <si>
    <t>关防乡中心学校</t>
  </si>
  <si>
    <t>湖北口回族乡中心学校</t>
  </si>
  <si>
    <t>景阳乡中心学校</t>
  </si>
  <si>
    <t>夹河镇中心学校</t>
  </si>
  <si>
    <t>羊尾镇中心学校</t>
  </si>
  <si>
    <t>郧阳区</t>
  </si>
  <si>
    <t>大柳乡初级中学</t>
  </si>
  <si>
    <t>南化塘镇初级中学</t>
  </si>
  <si>
    <t>南化塘镇黄柿中学</t>
  </si>
  <si>
    <t>谭山镇初级中学</t>
  </si>
  <si>
    <t>梅铺镇九年一贯制学校</t>
  </si>
  <si>
    <t>刘洞镇九年一贯制学校</t>
  </si>
  <si>
    <t>胡家营镇初级中学</t>
  </si>
  <si>
    <t>鲍峡镇初级中学</t>
  </si>
  <si>
    <t>张湾区</t>
  </si>
  <si>
    <t>柏林镇中心小学</t>
  </si>
  <si>
    <t>黄龙镇舒家小学</t>
  </si>
  <si>
    <t>荣华希望小学</t>
  </si>
  <si>
    <t>茅箭区</t>
  </si>
  <si>
    <t>茅箭区茅塔乡</t>
  </si>
  <si>
    <t>茅箭区茅塔乡中心小学</t>
  </si>
  <si>
    <t>政治
（思品）</t>
  </si>
  <si>
    <t>小学学段（合计）</t>
  </si>
  <si>
    <t>竹山县溢水镇中心学校（小学）</t>
  </si>
  <si>
    <t>竹山县麻家渡镇中心学校（小学）</t>
  </si>
  <si>
    <t>竹山县宝丰镇中心学校（小学）</t>
  </si>
  <si>
    <t>竹山县擂鼓镇中心学校（小学）</t>
  </si>
  <si>
    <t>竹山县秦古镇中心学校（小学）</t>
  </si>
  <si>
    <t>竹山县竹坪乡中心学校（小学）</t>
  </si>
  <si>
    <t>竹山县得胜镇中心学校（小学）</t>
  </si>
  <si>
    <t>竹山县大庙乡中心学校（小学）</t>
  </si>
  <si>
    <t>竹山县楼台乡中心学校（小学）</t>
  </si>
  <si>
    <t>竹山县双台乡中心学校（小学）</t>
  </si>
  <si>
    <t>竹山县深河乡中心学校（小学）</t>
  </si>
  <si>
    <t>竹山县官渡镇中心学校（小学）</t>
  </si>
  <si>
    <t>竹山县柳林乡中心学校（小学）</t>
  </si>
  <si>
    <t>武当山旅游经济特区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</si>
</sst>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36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8"/>
      <name val="黑体"/>
      <family val="0"/>
    </font>
    <font>
      <b/>
      <sz val="12"/>
      <color indexed="8"/>
      <name val="黑体"/>
      <family val="0"/>
    </font>
    <font>
      <sz val="12"/>
      <color indexed="8"/>
      <name val="黑体"/>
      <family val="0"/>
    </font>
    <font>
      <b/>
      <sz val="12"/>
      <name val="黑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177" fontId="23" fillId="0" borderId="0" xfId="0" applyNumberFormat="1" applyFont="1" applyAlignment="1">
      <alignment horizontal="center" vertical="center" wrapText="1"/>
    </xf>
    <xf numFmtId="177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7" fontId="17" fillId="0" borderId="10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 wrapText="1"/>
    </xf>
    <xf numFmtId="177" fontId="25" fillId="0" borderId="10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177" fontId="17" fillId="0" borderId="10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7" fontId="17" fillId="0" borderId="11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0" fillId="0" borderId="10" xfId="0" applyNumberFormat="1" applyBorder="1" applyAlignment="1">
      <alignment vertical="center" shrinkToFit="1"/>
    </xf>
    <xf numFmtId="0" fontId="17" fillId="0" borderId="10" xfId="0" applyFont="1" applyBorder="1" applyAlignment="1">
      <alignment vertical="center"/>
    </xf>
    <xf numFmtId="177" fontId="17" fillId="0" borderId="1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/>
    </xf>
    <xf numFmtId="177" fontId="27" fillId="0" borderId="10" xfId="0" applyNumberFormat="1" applyFont="1" applyBorder="1" applyAlignment="1">
      <alignment horizontal="center" vertical="center" wrapText="1"/>
    </xf>
    <xf numFmtId="177" fontId="27" fillId="0" borderId="0" xfId="0" applyNumberFormat="1" applyFont="1" applyAlignment="1">
      <alignment horizontal="center" vertical="center" wrapText="1"/>
    </xf>
    <xf numFmtId="177" fontId="28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77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177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7" fontId="26" fillId="0" borderId="11" xfId="0" applyNumberFormat="1" applyFont="1" applyFill="1" applyBorder="1" applyAlignment="1">
      <alignment vertical="center" wrapText="1"/>
    </xf>
    <xf numFmtId="177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77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77" fontId="23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Border="1" applyAlignment="1">
      <alignment vertical="center"/>
    </xf>
    <xf numFmtId="177" fontId="17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17" fillId="0" borderId="0" xfId="0" applyNumberFormat="1" applyFont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1" xfId="0" applyNumberFormat="1" applyFont="1" applyBorder="1" applyAlignment="1">
      <alignment horizontal="center" vertical="center" wrapText="1"/>
    </xf>
    <xf numFmtId="177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177" fontId="23" fillId="24" borderId="0" xfId="0" applyNumberFormat="1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177" fontId="26" fillId="24" borderId="10" xfId="0" applyNumberFormat="1" applyFont="1" applyFill="1" applyBorder="1" applyAlignment="1">
      <alignment horizontal="center" vertical="center" wrapText="1"/>
    </xf>
    <xf numFmtId="177" fontId="26" fillId="24" borderId="11" xfId="0" applyNumberFormat="1" applyFont="1" applyFill="1" applyBorder="1" applyAlignment="1">
      <alignment horizontal="center" vertical="center" wrapText="1"/>
    </xf>
    <xf numFmtId="177" fontId="26" fillId="24" borderId="0" xfId="0" applyNumberFormat="1" applyFont="1" applyFill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7" fontId="17" fillId="24" borderId="0" xfId="0" applyNumberFormat="1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77" fontId="27" fillId="0" borderId="10" xfId="0" applyNumberFormat="1" applyFont="1" applyBorder="1" applyAlignment="1">
      <alignment horizontal="right" vertical="center"/>
    </xf>
    <xf numFmtId="177" fontId="22" fillId="0" borderId="10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 shrinkToFit="1"/>
    </xf>
    <xf numFmtId="177" fontId="23" fillId="0" borderId="0" xfId="0" applyNumberFormat="1" applyFont="1" applyBorder="1" applyAlignment="1">
      <alignment vertical="center"/>
    </xf>
    <xf numFmtId="177" fontId="2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177" fontId="32" fillId="0" borderId="10" xfId="0" applyNumberFormat="1" applyFont="1" applyBorder="1" applyAlignment="1">
      <alignment vertical="center"/>
    </xf>
    <xf numFmtId="177" fontId="32" fillId="0" borderId="11" xfId="0" applyNumberFormat="1" applyFont="1" applyBorder="1" applyAlignment="1">
      <alignment vertical="center" wrapText="1"/>
    </xf>
    <xf numFmtId="177" fontId="32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177" fontId="25" fillId="0" borderId="11" xfId="0" applyNumberFormat="1" applyFont="1" applyBorder="1" applyAlignment="1">
      <alignment vertical="center" wrapText="1"/>
    </xf>
    <xf numFmtId="177" fontId="27" fillId="0" borderId="10" xfId="0" applyNumberFormat="1" applyFont="1" applyBorder="1" applyAlignment="1">
      <alignment vertical="center" wrapText="1"/>
    </xf>
    <xf numFmtId="177" fontId="26" fillId="0" borderId="10" xfId="0" applyNumberFormat="1" applyFont="1" applyBorder="1" applyAlignment="1">
      <alignment vertical="center"/>
    </xf>
    <xf numFmtId="177" fontId="33" fillId="0" borderId="10" xfId="0" applyNumberFormat="1" applyFont="1" applyBorder="1" applyAlignment="1">
      <alignment vertical="center"/>
    </xf>
    <xf numFmtId="177" fontId="34" fillId="0" borderId="10" xfId="0" applyNumberFormat="1" applyFont="1" applyBorder="1" applyAlignment="1">
      <alignment horizontal="center" vertical="center"/>
    </xf>
    <xf numFmtId="177" fontId="23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7" fontId="31" fillId="0" borderId="0" xfId="0" applyNumberFormat="1" applyFont="1" applyAlignment="1">
      <alignment horizontal="center" vertical="center" wrapText="1"/>
    </xf>
    <xf numFmtId="177" fontId="33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177" fontId="27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177" fontId="27" fillId="0" borderId="13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/>
    </xf>
    <xf numFmtId="177" fontId="27" fillId="0" borderId="11" xfId="0" applyNumberFormat="1" applyFont="1" applyFill="1" applyBorder="1" applyAlignment="1">
      <alignment horizontal="center" vertical="center"/>
    </xf>
    <xf numFmtId="177" fontId="27" fillId="0" borderId="13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77" fontId="17" fillId="0" borderId="10" xfId="0" applyNumberFormat="1" applyFont="1" applyBorder="1" applyAlignment="1" applyProtection="1">
      <alignment horizontal="center" vertical="center" wrapText="1"/>
      <protection/>
    </xf>
    <xf numFmtId="177" fontId="17" fillId="0" borderId="10" xfId="0" applyNumberFormat="1" applyFont="1" applyBorder="1" applyAlignment="1" applyProtection="1">
      <alignment horizontal="center" vertical="center" wrapText="1"/>
      <protection/>
    </xf>
    <xf numFmtId="177" fontId="27" fillId="0" borderId="11" xfId="0" applyNumberFormat="1" applyFont="1" applyBorder="1" applyAlignment="1" applyProtection="1">
      <alignment horizontal="center" vertical="center" wrapText="1"/>
      <protection/>
    </xf>
    <xf numFmtId="177" fontId="17" fillId="0" borderId="13" xfId="0" applyNumberFormat="1" applyFont="1" applyBorder="1" applyAlignment="1" applyProtection="1">
      <alignment horizontal="center" vertical="center" wrapText="1"/>
      <protection/>
    </xf>
    <xf numFmtId="177" fontId="17" fillId="0" borderId="10" xfId="0" applyNumberFormat="1" applyFont="1" applyBorder="1" applyAlignment="1">
      <alignment vertical="center"/>
    </xf>
    <xf numFmtId="177" fontId="17" fillId="0" borderId="11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center" vertical="center"/>
    </xf>
    <xf numFmtId="177" fontId="33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33" fillId="0" borderId="12" xfId="0" applyNumberFormat="1" applyFont="1" applyBorder="1" applyAlignment="1">
      <alignment horizontal="center" vertical="center" wrapText="1"/>
    </xf>
    <xf numFmtId="177" fontId="33" fillId="0" borderId="0" xfId="0" applyNumberFormat="1" applyFont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177" fontId="17" fillId="0" borderId="11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177" fontId="27" fillId="0" borderId="13" xfId="0" applyNumberFormat="1" applyFont="1" applyBorder="1" applyAlignment="1">
      <alignment horizontal="center" vertical="center"/>
    </xf>
    <xf numFmtId="177" fontId="27" fillId="0" borderId="10" xfId="0" applyNumberFormat="1" applyFont="1" applyBorder="1" applyAlignment="1">
      <alignment vertical="center"/>
    </xf>
    <xf numFmtId="177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PageLayoutView="0" workbookViewId="0" topLeftCell="A1">
      <selection activeCell="M87" sqref="M87"/>
    </sheetView>
  </sheetViews>
  <sheetFormatPr defaultColWidth="9.00390625" defaultRowHeight="13.5"/>
  <cols>
    <col min="1" max="1" width="7.00390625" style="6" customWidth="1"/>
    <col min="2" max="2" width="23.75390625" style="6" customWidth="1"/>
    <col min="3" max="4" width="7.25390625" style="6" customWidth="1"/>
    <col min="5" max="5" width="9.50390625" style="6" customWidth="1"/>
    <col min="6" max="20" width="6.00390625" style="6" customWidth="1"/>
    <col min="21" max="254" width="9.00390625" style="6" customWidth="1"/>
    <col min="255" max="16384" width="9.00390625" style="78" customWidth="1"/>
  </cols>
  <sheetData>
    <row r="1" spans="1:20" ht="36" customHeight="1">
      <c r="A1" s="126" t="s">
        <v>209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37.5" customHeight="1">
      <c r="A2" s="127" t="s">
        <v>197</v>
      </c>
      <c r="B2" s="128"/>
      <c r="C2" s="128"/>
      <c r="M2" s="129" t="s">
        <v>198</v>
      </c>
      <c r="N2" s="130"/>
      <c r="O2" s="130"/>
      <c r="P2" s="130"/>
      <c r="Q2" s="130"/>
      <c r="R2" s="130"/>
      <c r="S2" s="130"/>
      <c r="T2" s="130"/>
    </row>
    <row r="3" spans="1:256" s="81" customFormat="1" ht="39.75" customHeight="1">
      <c r="A3" s="145" t="s">
        <v>0</v>
      </c>
      <c r="B3" s="145" t="s">
        <v>1</v>
      </c>
      <c r="C3" s="145" t="s">
        <v>18</v>
      </c>
      <c r="D3" s="145" t="s">
        <v>2</v>
      </c>
      <c r="E3" s="146" t="s">
        <v>296</v>
      </c>
      <c r="F3" s="145" t="s">
        <v>4</v>
      </c>
      <c r="G3" s="145" t="s">
        <v>5</v>
      </c>
      <c r="H3" s="145" t="s">
        <v>6</v>
      </c>
      <c r="I3" s="145" t="s">
        <v>7</v>
      </c>
      <c r="J3" s="145" t="s">
        <v>8</v>
      </c>
      <c r="K3" s="145" t="s">
        <v>9</v>
      </c>
      <c r="L3" s="145" t="s">
        <v>10</v>
      </c>
      <c r="M3" s="145" t="s">
        <v>11</v>
      </c>
      <c r="N3" s="145" t="s">
        <v>12</v>
      </c>
      <c r="O3" s="145" t="s">
        <v>13</v>
      </c>
      <c r="P3" s="145" t="s">
        <v>14</v>
      </c>
      <c r="Q3" s="145" t="s">
        <v>15</v>
      </c>
      <c r="R3" s="145" t="s">
        <v>19</v>
      </c>
      <c r="S3" s="145" t="s">
        <v>20</v>
      </c>
      <c r="T3" s="145" t="s">
        <v>21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80"/>
      <c r="IV3" s="80"/>
    </row>
    <row r="4" spans="1:256" s="81" customFormat="1" ht="39.75" customHeight="1">
      <c r="A4" s="147" t="s">
        <v>210</v>
      </c>
      <c r="B4" s="148"/>
      <c r="C4" s="145">
        <f>C5+C22+C37+C49+C68+C77+C87+C92</f>
        <v>159</v>
      </c>
      <c r="D4" s="145">
        <f aca="true" t="shared" si="0" ref="D4:T4">D5+D22+D37+D49+D68+D77+D87+D92</f>
        <v>146</v>
      </c>
      <c r="E4" s="145">
        <f t="shared" si="0"/>
        <v>0</v>
      </c>
      <c r="F4" s="145">
        <f t="shared" si="0"/>
        <v>44</v>
      </c>
      <c r="G4" s="145">
        <f t="shared" si="0"/>
        <v>34</v>
      </c>
      <c r="H4" s="145">
        <f t="shared" si="0"/>
        <v>12</v>
      </c>
      <c r="I4" s="145">
        <f t="shared" si="0"/>
        <v>6</v>
      </c>
      <c r="J4" s="145">
        <f t="shared" si="0"/>
        <v>2</v>
      </c>
      <c r="K4" s="145">
        <f t="shared" si="0"/>
        <v>3</v>
      </c>
      <c r="L4" s="145">
        <f t="shared" si="0"/>
        <v>4</v>
      </c>
      <c r="M4" s="145">
        <f t="shared" si="0"/>
        <v>27</v>
      </c>
      <c r="N4" s="145">
        <f t="shared" si="0"/>
        <v>0</v>
      </c>
      <c r="O4" s="145">
        <f t="shared" si="0"/>
        <v>4</v>
      </c>
      <c r="P4" s="145">
        <f t="shared" si="0"/>
        <v>6</v>
      </c>
      <c r="Q4" s="145">
        <f t="shared" si="0"/>
        <v>3</v>
      </c>
      <c r="R4" s="145">
        <f t="shared" si="0"/>
        <v>1</v>
      </c>
      <c r="S4" s="145">
        <f t="shared" si="0"/>
        <v>0</v>
      </c>
      <c r="T4" s="145">
        <f t="shared" si="0"/>
        <v>0</v>
      </c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80"/>
      <c r="IV4" s="80"/>
    </row>
    <row r="5" spans="1:256" s="81" customFormat="1" ht="28.5" customHeight="1">
      <c r="A5" s="131" t="s">
        <v>211</v>
      </c>
      <c r="B5" s="132"/>
      <c r="C5" s="48">
        <f aca="true" t="shared" si="1" ref="C5:T5">C6+C18</f>
        <v>49</v>
      </c>
      <c r="D5" s="48">
        <f aca="true" t="shared" si="2" ref="D5:D17">SUM(E5:T5)</f>
        <v>36</v>
      </c>
      <c r="E5" s="48">
        <f t="shared" si="1"/>
        <v>0</v>
      </c>
      <c r="F5" s="48">
        <f t="shared" si="1"/>
        <v>10</v>
      </c>
      <c r="G5" s="48">
        <f t="shared" si="1"/>
        <v>8</v>
      </c>
      <c r="H5" s="48">
        <f t="shared" si="1"/>
        <v>0</v>
      </c>
      <c r="I5" s="48">
        <f t="shared" si="1"/>
        <v>1</v>
      </c>
      <c r="J5" s="48">
        <f t="shared" si="1"/>
        <v>1</v>
      </c>
      <c r="K5" s="48">
        <f t="shared" si="1"/>
        <v>1</v>
      </c>
      <c r="L5" s="48">
        <f t="shared" si="1"/>
        <v>1</v>
      </c>
      <c r="M5" s="48">
        <f t="shared" si="1"/>
        <v>3</v>
      </c>
      <c r="N5" s="48">
        <f t="shared" si="1"/>
        <v>0</v>
      </c>
      <c r="O5" s="48">
        <f t="shared" si="1"/>
        <v>3</v>
      </c>
      <c r="P5" s="48">
        <f t="shared" si="1"/>
        <v>4</v>
      </c>
      <c r="Q5" s="48">
        <f t="shared" si="1"/>
        <v>3</v>
      </c>
      <c r="R5" s="48">
        <f t="shared" si="1"/>
        <v>1</v>
      </c>
      <c r="S5" s="48">
        <f t="shared" si="1"/>
        <v>0</v>
      </c>
      <c r="T5" s="48">
        <f t="shared" si="1"/>
        <v>0</v>
      </c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  <c r="IR5" s="79"/>
      <c r="IS5" s="79"/>
      <c r="IT5" s="79"/>
      <c r="IU5" s="80"/>
      <c r="IV5" s="80"/>
    </row>
    <row r="6" spans="1:256" s="84" customFormat="1" ht="21" customHeight="1">
      <c r="A6" s="82">
        <v>1</v>
      </c>
      <c r="B6" s="83" t="s">
        <v>16</v>
      </c>
      <c r="C6" s="82">
        <f aca="true" t="shared" si="3" ref="C6:T6">SUM(C7:C17)</f>
        <v>32</v>
      </c>
      <c r="D6" s="82">
        <f t="shared" si="3"/>
        <v>24</v>
      </c>
      <c r="E6" s="82">
        <f t="shared" si="3"/>
        <v>0</v>
      </c>
      <c r="F6" s="82">
        <f t="shared" si="3"/>
        <v>7</v>
      </c>
      <c r="G6" s="82">
        <f t="shared" si="3"/>
        <v>5</v>
      </c>
      <c r="H6" s="82">
        <f t="shared" si="3"/>
        <v>0</v>
      </c>
      <c r="I6" s="82">
        <f t="shared" si="3"/>
        <v>0</v>
      </c>
      <c r="J6" s="82">
        <f t="shared" si="3"/>
        <v>0</v>
      </c>
      <c r="K6" s="82">
        <f t="shared" si="3"/>
        <v>0</v>
      </c>
      <c r="L6" s="82">
        <f t="shared" si="3"/>
        <v>0</v>
      </c>
      <c r="M6" s="82">
        <f t="shared" si="3"/>
        <v>1</v>
      </c>
      <c r="N6" s="82">
        <f t="shared" si="3"/>
        <v>0</v>
      </c>
      <c r="O6" s="82">
        <f t="shared" si="3"/>
        <v>3</v>
      </c>
      <c r="P6" s="82">
        <f t="shared" si="3"/>
        <v>4</v>
      </c>
      <c r="Q6" s="82">
        <f t="shared" si="3"/>
        <v>3</v>
      </c>
      <c r="R6" s="82">
        <f t="shared" si="3"/>
        <v>1</v>
      </c>
      <c r="S6" s="82">
        <f t="shared" si="3"/>
        <v>0</v>
      </c>
      <c r="T6" s="82">
        <f t="shared" si="3"/>
        <v>0</v>
      </c>
      <c r="IU6" s="85"/>
      <c r="IV6" s="85"/>
    </row>
    <row r="7" spans="1:256" s="87" customFormat="1" ht="19.5" customHeight="1">
      <c r="A7" s="86"/>
      <c r="B7" s="116" t="s">
        <v>212</v>
      </c>
      <c r="C7" s="86">
        <v>5</v>
      </c>
      <c r="D7" s="86">
        <f t="shared" si="2"/>
        <v>2</v>
      </c>
      <c r="E7" s="86"/>
      <c r="F7" s="86">
        <v>1</v>
      </c>
      <c r="G7" s="86"/>
      <c r="H7" s="86"/>
      <c r="I7" s="86"/>
      <c r="J7" s="86"/>
      <c r="K7" s="86"/>
      <c r="L7" s="86"/>
      <c r="M7" s="86"/>
      <c r="N7" s="86"/>
      <c r="O7" s="86">
        <v>1</v>
      </c>
      <c r="P7" s="86"/>
      <c r="Q7" s="86"/>
      <c r="R7" s="86"/>
      <c r="S7" s="86"/>
      <c r="T7" s="86"/>
      <c r="IU7" s="88"/>
      <c r="IV7" s="88"/>
    </row>
    <row r="8" spans="1:256" s="87" customFormat="1" ht="19.5" customHeight="1">
      <c r="A8" s="86"/>
      <c r="B8" s="116" t="s">
        <v>213</v>
      </c>
      <c r="C8" s="86">
        <v>3</v>
      </c>
      <c r="D8" s="86">
        <f t="shared" si="2"/>
        <v>2</v>
      </c>
      <c r="E8" s="86"/>
      <c r="F8" s="86"/>
      <c r="G8" s="86">
        <v>1</v>
      </c>
      <c r="H8" s="86"/>
      <c r="I8" s="86"/>
      <c r="J8" s="86"/>
      <c r="K8" s="86"/>
      <c r="L8" s="86"/>
      <c r="M8" s="86"/>
      <c r="N8" s="86"/>
      <c r="O8" s="86"/>
      <c r="P8" s="86">
        <v>1</v>
      </c>
      <c r="Q8" s="86"/>
      <c r="R8" s="86"/>
      <c r="S8" s="86"/>
      <c r="T8" s="86"/>
      <c r="IU8" s="88"/>
      <c r="IV8" s="88"/>
    </row>
    <row r="9" spans="1:256" s="87" customFormat="1" ht="19.5" customHeight="1">
      <c r="A9" s="86"/>
      <c r="B9" s="116" t="s">
        <v>214</v>
      </c>
      <c r="C9" s="86">
        <v>2</v>
      </c>
      <c r="D9" s="86">
        <f t="shared" si="2"/>
        <v>1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>
        <v>1</v>
      </c>
      <c r="Q9" s="86"/>
      <c r="R9" s="86"/>
      <c r="S9" s="86"/>
      <c r="T9" s="86"/>
      <c r="IU9" s="88"/>
      <c r="IV9" s="88"/>
    </row>
    <row r="10" spans="1:256" s="87" customFormat="1" ht="19.5" customHeight="1">
      <c r="A10" s="86"/>
      <c r="B10" s="116" t="s">
        <v>215</v>
      </c>
      <c r="C10" s="86">
        <v>2</v>
      </c>
      <c r="D10" s="86">
        <f t="shared" si="2"/>
        <v>2</v>
      </c>
      <c r="E10" s="86"/>
      <c r="F10" s="86">
        <v>1</v>
      </c>
      <c r="G10" s="86">
        <v>1</v>
      </c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IU10" s="88"/>
      <c r="IV10" s="88"/>
    </row>
    <row r="11" spans="1:256" s="87" customFormat="1" ht="19.5" customHeight="1">
      <c r="A11" s="86"/>
      <c r="B11" s="116" t="s">
        <v>216</v>
      </c>
      <c r="C11" s="86">
        <v>6</v>
      </c>
      <c r="D11" s="86">
        <f t="shared" si="2"/>
        <v>4</v>
      </c>
      <c r="E11" s="86"/>
      <c r="F11" s="86">
        <v>2</v>
      </c>
      <c r="G11" s="86">
        <v>2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IU11" s="88"/>
      <c r="IV11" s="88"/>
    </row>
    <row r="12" spans="1:256" s="87" customFormat="1" ht="19.5" customHeight="1">
      <c r="A12" s="86"/>
      <c r="B12" s="116" t="s">
        <v>217</v>
      </c>
      <c r="C12" s="86">
        <v>1</v>
      </c>
      <c r="D12" s="86">
        <f t="shared" si="2"/>
        <v>1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>
        <v>1</v>
      </c>
      <c r="R12" s="86"/>
      <c r="S12" s="86"/>
      <c r="T12" s="86"/>
      <c r="IU12" s="88"/>
      <c r="IV12" s="88"/>
    </row>
    <row r="13" spans="1:256" s="87" customFormat="1" ht="19.5" customHeight="1">
      <c r="A13" s="86"/>
      <c r="B13" s="116" t="s">
        <v>218</v>
      </c>
      <c r="C13" s="86">
        <v>4</v>
      </c>
      <c r="D13" s="86">
        <f t="shared" si="2"/>
        <v>4</v>
      </c>
      <c r="E13" s="86"/>
      <c r="F13" s="86">
        <v>1</v>
      </c>
      <c r="G13" s="86"/>
      <c r="H13" s="86"/>
      <c r="I13" s="86"/>
      <c r="J13" s="86"/>
      <c r="K13" s="86"/>
      <c r="L13" s="86"/>
      <c r="M13" s="86">
        <v>1</v>
      </c>
      <c r="N13" s="86"/>
      <c r="O13" s="86">
        <v>1</v>
      </c>
      <c r="P13" s="86"/>
      <c r="Q13" s="86">
        <v>1</v>
      </c>
      <c r="R13" s="86"/>
      <c r="S13" s="86"/>
      <c r="T13" s="86"/>
      <c r="IU13" s="88"/>
      <c r="IV13" s="88"/>
    </row>
    <row r="14" spans="1:256" s="87" customFormat="1" ht="19.5" customHeight="1">
      <c r="A14" s="86"/>
      <c r="B14" s="116" t="s">
        <v>219</v>
      </c>
      <c r="C14" s="86">
        <v>4</v>
      </c>
      <c r="D14" s="86">
        <f t="shared" si="2"/>
        <v>4</v>
      </c>
      <c r="E14" s="86"/>
      <c r="F14" s="86">
        <v>1</v>
      </c>
      <c r="G14" s="86"/>
      <c r="H14" s="86"/>
      <c r="I14" s="86"/>
      <c r="J14" s="86"/>
      <c r="K14" s="86"/>
      <c r="L14" s="86"/>
      <c r="M14" s="86"/>
      <c r="N14" s="86"/>
      <c r="O14" s="86">
        <v>1</v>
      </c>
      <c r="P14" s="86">
        <v>1</v>
      </c>
      <c r="Q14" s="86"/>
      <c r="R14" s="86">
        <v>1</v>
      </c>
      <c r="S14" s="86"/>
      <c r="T14" s="86"/>
      <c r="IU14" s="88"/>
      <c r="IV14" s="88"/>
    </row>
    <row r="15" spans="1:256" s="87" customFormat="1" ht="19.5" customHeight="1">
      <c r="A15" s="86"/>
      <c r="B15" s="116" t="s">
        <v>220</v>
      </c>
      <c r="C15" s="86">
        <v>2</v>
      </c>
      <c r="D15" s="86">
        <f t="shared" si="2"/>
        <v>1</v>
      </c>
      <c r="E15" s="86"/>
      <c r="F15" s="86"/>
      <c r="G15" s="86">
        <v>1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IU15" s="88"/>
      <c r="IV15" s="88"/>
    </row>
    <row r="16" spans="1:256" s="87" customFormat="1" ht="19.5" customHeight="1">
      <c r="A16" s="86"/>
      <c r="B16" s="116" t="s">
        <v>221</v>
      </c>
      <c r="C16" s="86">
        <v>1</v>
      </c>
      <c r="D16" s="86">
        <f t="shared" si="2"/>
        <v>1</v>
      </c>
      <c r="E16" s="86"/>
      <c r="F16" s="86">
        <v>1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IU16" s="88"/>
      <c r="IV16" s="88"/>
    </row>
    <row r="17" spans="1:256" s="87" customFormat="1" ht="19.5" customHeight="1">
      <c r="A17" s="86"/>
      <c r="B17" s="116" t="s">
        <v>222</v>
      </c>
      <c r="C17" s="86">
        <v>2</v>
      </c>
      <c r="D17" s="86">
        <f t="shared" si="2"/>
        <v>2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>
        <v>1</v>
      </c>
      <c r="Q17" s="86">
        <v>1</v>
      </c>
      <c r="R17" s="86"/>
      <c r="S17" s="86"/>
      <c r="T17" s="86"/>
      <c r="IU17" s="88"/>
      <c r="IV17" s="88"/>
    </row>
    <row r="18" spans="1:256" s="91" customFormat="1" ht="19.5" customHeight="1">
      <c r="A18" s="89">
        <v>2</v>
      </c>
      <c r="B18" s="90" t="s">
        <v>65</v>
      </c>
      <c r="C18" s="89">
        <f>C19+C20+C21</f>
        <v>17</v>
      </c>
      <c r="D18" s="89">
        <f aca="true" t="shared" si="4" ref="D18:T18">D19+D20+D21</f>
        <v>12</v>
      </c>
      <c r="E18" s="89">
        <f t="shared" si="4"/>
        <v>0</v>
      </c>
      <c r="F18" s="89">
        <f t="shared" si="4"/>
        <v>3</v>
      </c>
      <c r="G18" s="89">
        <f t="shared" si="4"/>
        <v>3</v>
      </c>
      <c r="H18" s="89">
        <f t="shared" si="4"/>
        <v>0</v>
      </c>
      <c r="I18" s="89">
        <f t="shared" si="4"/>
        <v>1</v>
      </c>
      <c r="J18" s="89">
        <f t="shared" si="4"/>
        <v>1</v>
      </c>
      <c r="K18" s="89">
        <f t="shared" si="4"/>
        <v>1</v>
      </c>
      <c r="L18" s="89">
        <f t="shared" si="4"/>
        <v>1</v>
      </c>
      <c r="M18" s="89">
        <f t="shared" si="4"/>
        <v>2</v>
      </c>
      <c r="N18" s="89">
        <f t="shared" si="4"/>
        <v>0</v>
      </c>
      <c r="O18" s="89">
        <f t="shared" si="4"/>
        <v>0</v>
      </c>
      <c r="P18" s="89">
        <f t="shared" si="4"/>
        <v>0</v>
      </c>
      <c r="Q18" s="89">
        <f t="shared" si="4"/>
        <v>0</v>
      </c>
      <c r="R18" s="89">
        <f t="shared" si="4"/>
        <v>0</v>
      </c>
      <c r="S18" s="89">
        <f t="shared" si="4"/>
        <v>0</v>
      </c>
      <c r="T18" s="89">
        <f t="shared" si="4"/>
        <v>0</v>
      </c>
      <c r="IU18" s="92"/>
      <c r="IV18" s="92"/>
    </row>
    <row r="19" spans="1:256" s="87" customFormat="1" ht="19.5" customHeight="1">
      <c r="A19" s="86"/>
      <c r="B19" s="116" t="s">
        <v>223</v>
      </c>
      <c r="C19" s="86">
        <v>6</v>
      </c>
      <c r="D19" s="86">
        <f>SUM(E19:T19)</f>
        <v>5</v>
      </c>
      <c r="E19" s="86"/>
      <c r="F19" s="86">
        <v>1</v>
      </c>
      <c r="G19" s="86">
        <v>1</v>
      </c>
      <c r="H19" s="86"/>
      <c r="I19" s="86"/>
      <c r="J19" s="86"/>
      <c r="K19" s="86"/>
      <c r="L19" s="86">
        <v>1</v>
      </c>
      <c r="M19" s="86">
        <v>2</v>
      </c>
      <c r="N19" s="86"/>
      <c r="O19" s="86"/>
      <c r="P19" s="86"/>
      <c r="Q19" s="86"/>
      <c r="R19" s="86"/>
      <c r="S19" s="86"/>
      <c r="T19" s="86"/>
      <c r="IU19" s="88"/>
      <c r="IV19" s="88"/>
    </row>
    <row r="20" spans="1:256" s="87" customFormat="1" ht="19.5" customHeight="1">
      <c r="A20" s="86"/>
      <c r="B20" s="116" t="s">
        <v>224</v>
      </c>
      <c r="C20" s="86">
        <v>6</v>
      </c>
      <c r="D20" s="86">
        <f>SUM(E20:T20)</f>
        <v>3</v>
      </c>
      <c r="E20" s="86"/>
      <c r="F20" s="86">
        <v>1</v>
      </c>
      <c r="G20" s="86">
        <v>1</v>
      </c>
      <c r="H20" s="86"/>
      <c r="I20" s="86">
        <v>1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IU20" s="88"/>
      <c r="IV20" s="88"/>
    </row>
    <row r="21" spans="1:256" s="87" customFormat="1" ht="19.5" customHeight="1">
      <c r="A21" s="86"/>
      <c r="B21" s="116" t="s">
        <v>225</v>
      </c>
      <c r="C21" s="86">
        <v>5</v>
      </c>
      <c r="D21" s="86">
        <f>SUM(E21:T21)</f>
        <v>4</v>
      </c>
      <c r="E21" s="86"/>
      <c r="F21" s="86">
        <v>1</v>
      </c>
      <c r="G21" s="86">
        <v>1</v>
      </c>
      <c r="H21" s="86"/>
      <c r="I21" s="86"/>
      <c r="J21" s="86">
        <v>1</v>
      </c>
      <c r="K21" s="86">
        <v>1</v>
      </c>
      <c r="L21" s="86"/>
      <c r="M21" s="86"/>
      <c r="N21" s="86"/>
      <c r="O21" s="86"/>
      <c r="P21" s="86"/>
      <c r="Q21" s="86"/>
      <c r="R21" s="86"/>
      <c r="S21" s="86"/>
      <c r="T21" s="86"/>
      <c r="IU21" s="88"/>
      <c r="IV21" s="88"/>
    </row>
    <row r="22" spans="1:256" s="87" customFormat="1" ht="28.5" customHeight="1">
      <c r="A22" s="133" t="s">
        <v>226</v>
      </c>
      <c r="B22" s="133"/>
      <c r="C22" s="52">
        <v>24</v>
      </c>
      <c r="D22" s="52">
        <f>SUM(E22:R22)</f>
        <v>24</v>
      </c>
      <c r="E22" s="52">
        <f aca="true" t="shared" si="5" ref="E22:R22">SUM(E24:E36)</f>
        <v>0</v>
      </c>
      <c r="F22" s="52">
        <f t="shared" si="5"/>
        <v>12</v>
      </c>
      <c r="G22" s="52">
        <f t="shared" si="5"/>
        <v>0</v>
      </c>
      <c r="H22" s="52">
        <f t="shared" si="5"/>
        <v>0</v>
      </c>
      <c r="I22" s="52">
        <f t="shared" si="5"/>
        <v>0</v>
      </c>
      <c r="J22" s="52">
        <f t="shared" si="5"/>
        <v>0</v>
      </c>
      <c r="K22" s="52">
        <f t="shared" si="5"/>
        <v>0</v>
      </c>
      <c r="L22" s="52">
        <f t="shared" si="5"/>
        <v>0</v>
      </c>
      <c r="M22" s="52">
        <f t="shared" si="5"/>
        <v>12</v>
      </c>
      <c r="N22" s="52">
        <f t="shared" si="5"/>
        <v>0</v>
      </c>
      <c r="O22" s="52">
        <f t="shared" si="5"/>
        <v>0</v>
      </c>
      <c r="P22" s="52">
        <f t="shared" si="5"/>
        <v>0</v>
      </c>
      <c r="Q22" s="52">
        <f t="shared" si="5"/>
        <v>0</v>
      </c>
      <c r="R22" s="52">
        <f t="shared" si="5"/>
        <v>0</v>
      </c>
      <c r="S22" s="93"/>
      <c r="T22" s="93"/>
      <c r="IU22" s="88"/>
      <c r="IV22" s="88"/>
    </row>
    <row r="23" spans="1:256" s="97" customFormat="1" ht="18.75" customHeight="1">
      <c r="A23" s="94">
        <v>1</v>
      </c>
      <c r="B23" s="94" t="s">
        <v>227</v>
      </c>
      <c r="C23" s="95">
        <v>24</v>
      </c>
      <c r="D23" s="95">
        <f>SUM(E23:R23)</f>
        <v>24</v>
      </c>
      <c r="E23" s="95">
        <f aca="true" t="shared" si="6" ref="E23:R23">SUM(E24:E36)</f>
        <v>0</v>
      </c>
      <c r="F23" s="95">
        <f t="shared" si="6"/>
        <v>12</v>
      </c>
      <c r="G23" s="95">
        <f t="shared" si="6"/>
        <v>0</v>
      </c>
      <c r="H23" s="95">
        <f t="shared" si="6"/>
        <v>0</v>
      </c>
      <c r="I23" s="95">
        <f t="shared" si="6"/>
        <v>0</v>
      </c>
      <c r="J23" s="95">
        <f t="shared" si="6"/>
        <v>0</v>
      </c>
      <c r="K23" s="95">
        <f t="shared" si="6"/>
        <v>0</v>
      </c>
      <c r="L23" s="95">
        <f t="shared" si="6"/>
        <v>0</v>
      </c>
      <c r="M23" s="95">
        <f t="shared" si="6"/>
        <v>12</v>
      </c>
      <c r="N23" s="95">
        <f t="shared" si="6"/>
        <v>0</v>
      </c>
      <c r="O23" s="95">
        <f t="shared" si="6"/>
        <v>0</v>
      </c>
      <c r="P23" s="95">
        <f t="shared" si="6"/>
        <v>0</v>
      </c>
      <c r="Q23" s="95">
        <f t="shared" si="6"/>
        <v>0</v>
      </c>
      <c r="R23" s="95">
        <f t="shared" si="6"/>
        <v>0</v>
      </c>
      <c r="S23" s="96"/>
      <c r="T23" s="96"/>
      <c r="IU23" s="98"/>
      <c r="IV23" s="98"/>
    </row>
    <row r="24" spans="1:256" s="79" customFormat="1" ht="19.5" customHeight="1">
      <c r="A24" s="18"/>
      <c r="B24" s="15" t="s">
        <v>228</v>
      </c>
      <c r="C24" s="18">
        <v>1</v>
      </c>
      <c r="D24" s="15">
        <f aca="true" t="shared" si="7" ref="D24:D36">SUM(E24:R24)</f>
        <v>1</v>
      </c>
      <c r="E24" s="19"/>
      <c r="F24" s="20"/>
      <c r="G24" s="17"/>
      <c r="H24" s="17"/>
      <c r="I24" s="17"/>
      <c r="J24" s="19"/>
      <c r="K24" s="19"/>
      <c r="L24" s="19"/>
      <c r="M24" s="20">
        <v>1</v>
      </c>
      <c r="N24" s="19"/>
      <c r="O24" s="19"/>
      <c r="P24" s="18"/>
      <c r="Q24" s="18"/>
      <c r="R24" s="18"/>
      <c r="S24" s="14"/>
      <c r="T24" s="14"/>
      <c r="IU24" s="80"/>
      <c r="IV24" s="80"/>
    </row>
    <row r="25" spans="1:20" ht="19.5" customHeight="1">
      <c r="A25" s="18"/>
      <c r="B25" s="15" t="s">
        <v>229</v>
      </c>
      <c r="C25" s="18">
        <v>1</v>
      </c>
      <c r="D25" s="15">
        <f t="shared" si="7"/>
        <v>1</v>
      </c>
      <c r="E25" s="19"/>
      <c r="F25" s="20">
        <v>1</v>
      </c>
      <c r="G25" s="17"/>
      <c r="H25" s="17"/>
      <c r="I25" s="17"/>
      <c r="J25" s="19"/>
      <c r="K25" s="19"/>
      <c r="L25" s="19"/>
      <c r="M25" s="20"/>
      <c r="N25" s="19"/>
      <c r="O25" s="19"/>
      <c r="P25" s="18"/>
      <c r="Q25" s="18"/>
      <c r="R25" s="18"/>
      <c r="S25" s="14"/>
      <c r="T25" s="14"/>
    </row>
    <row r="26" spans="1:20" ht="19.5" customHeight="1">
      <c r="A26" s="18"/>
      <c r="B26" s="15" t="s">
        <v>230</v>
      </c>
      <c r="C26" s="18">
        <v>2</v>
      </c>
      <c r="D26" s="15">
        <f t="shared" si="7"/>
        <v>2</v>
      </c>
      <c r="E26" s="19"/>
      <c r="F26" s="20">
        <v>1</v>
      </c>
      <c r="G26" s="17"/>
      <c r="H26" s="17"/>
      <c r="I26" s="17"/>
      <c r="J26" s="19"/>
      <c r="K26" s="19"/>
      <c r="L26" s="19"/>
      <c r="M26" s="20">
        <v>1</v>
      </c>
      <c r="N26" s="19"/>
      <c r="O26" s="19"/>
      <c r="P26" s="18"/>
      <c r="Q26" s="18"/>
      <c r="R26" s="18"/>
      <c r="S26" s="14"/>
      <c r="T26" s="14"/>
    </row>
    <row r="27" spans="1:20" ht="19.5" customHeight="1">
      <c r="A27" s="18"/>
      <c r="B27" s="15" t="s">
        <v>231</v>
      </c>
      <c r="C27" s="18">
        <v>2</v>
      </c>
      <c r="D27" s="15">
        <f t="shared" si="7"/>
        <v>2</v>
      </c>
      <c r="E27" s="19"/>
      <c r="F27" s="20">
        <v>1</v>
      </c>
      <c r="G27" s="17"/>
      <c r="H27" s="17"/>
      <c r="I27" s="17"/>
      <c r="J27" s="19"/>
      <c r="K27" s="19"/>
      <c r="L27" s="19"/>
      <c r="M27" s="20">
        <v>1</v>
      </c>
      <c r="N27" s="19"/>
      <c r="O27" s="19"/>
      <c r="P27" s="18"/>
      <c r="Q27" s="18"/>
      <c r="R27" s="18"/>
      <c r="S27" s="14"/>
      <c r="T27" s="14"/>
    </row>
    <row r="28" spans="1:20" ht="19.5" customHeight="1">
      <c r="A28" s="18"/>
      <c r="B28" s="15" t="s">
        <v>232</v>
      </c>
      <c r="C28" s="18">
        <v>2</v>
      </c>
      <c r="D28" s="15">
        <f t="shared" si="7"/>
        <v>2</v>
      </c>
      <c r="E28" s="19"/>
      <c r="F28" s="20">
        <v>1</v>
      </c>
      <c r="G28" s="17"/>
      <c r="H28" s="17"/>
      <c r="I28" s="17"/>
      <c r="J28" s="19"/>
      <c r="K28" s="19"/>
      <c r="L28" s="19"/>
      <c r="M28" s="20">
        <v>1</v>
      </c>
      <c r="N28" s="19"/>
      <c r="O28" s="19"/>
      <c r="P28" s="18"/>
      <c r="Q28" s="18"/>
      <c r="R28" s="18"/>
      <c r="S28" s="14"/>
      <c r="T28" s="14"/>
    </row>
    <row r="29" spans="1:20" ht="19.5" customHeight="1">
      <c r="A29" s="18"/>
      <c r="B29" s="15" t="s">
        <v>233</v>
      </c>
      <c r="C29" s="18">
        <v>1</v>
      </c>
      <c r="D29" s="15">
        <f t="shared" si="7"/>
        <v>1</v>
      </c>
      <c r="E29" s="19"/>
      <c r="F29" s="20"/>
      <c r="G29" s="17"/>
      <c r="H29" s="17"/>
      <c r="I29" s="17"/>
      <c r="J29" s="19"/>
      <c r="K29" s="19"/>
      <c r="L29" s="19"/>
      <c r="M29" s="20">
        <v>1</v>
      </c>
      <c r="N29" s="19"/>
      <c r="O29" s="19"/>
      <c r="P29" s="18"/>
      <c r="Q29" s="18"/>
      <c r="R29" s="18"/>
      <c r="S29" s="14"/>
      <c r="T29" s="14"/>
    </row>
    <row r="30" spans="1:20" ht="19.5" customHeight="1">
      <c r="A30" s="18"/>
      <c r="B30" s="15" t="s">
        <v>234</v>
      </c>
      <c r="C30" s="18">
        <v>3</v>
      </c>
      <c r="D30" s="15">
        <f t="shared" si="7"/>
        <v>3</v>
      </c>
      <c r="E30" s="19"/>
      <c r="F30" s="20">
        <v>2</v>
      </c>
      <c r="G30" s="17"/>
      <c r="H30" s="17"/>
      <c r="I30" s="17"/>
      <c r="J30" s="19"/>
      <c r="K30" s="19"/>
      <c r="L30" s="19"/>
      <c r="M30" s="20">
        <v>1</v>
      </c>
      <c r="N30" s="19"/>
      <c r="O30" s="19"/>
      <c r="P30" s="18"/>
      <c r="Q30" s="18"/>
      <c r="R30" s="18"/>
      <c r="S30" s="14"/>
      <c r="T30" s="14"/>
    </row>
    <row r="31" spans="1:20" ht="19.5" customHeight="1">
      <c r="A31" s="18"/>
      <c r="B31" s="15" t="s">
        <v>235</v>
      </c>
      <c r="C31" s="18">
        <v>2</v>
      </c>
      <c r="D31" s="15">
        <f t="shared" si="7"/>
        <v>2</v>
      </c>
      <c r="E31" s="19"/>
      <c r="F31" s="20">
        <v>1</v>
      </c>
      <c r="G31" s="17"/>
      <c r="H31" s="17"/>
      <c r="I31" s="17"/>
      <c r="J31" s="19"/>
      <c r="K31" s="19"/>
      <c r="L31" s="19"/>
      <c r="M31" s="20">
        <v>1</v>
      </c>
      <c r="N31" s="19"/>
      <c r="O31" s="19"/>
      <c r="P31" s="18"/>
      <c r="Q31" s="18"/>
      <c r="R31" s="18"/>
      <c r="S31" s="14"/>
      <c r="T31" s="14"/>
    </row>
    <row r="32" spans="1:20" ht="19.5" customHeight="1">
      <c r="A32" s="18"/>
      <c r="B32" s="13" t="s">
        <v>236</v>
      </c>
      <c r="C32" s="18">
        <v>2</v>
      </c>
      <c r="D32" s="15">
        <f t="shared" si="7"/>
        <v>2</v>
      </c>
      <c r="E32" s="19"/>
      <c r="F32" s="20">
        <v>1</v>
      </c>
      <c r="G32" s="21"/>
      <c r="H32" s="21"/>
      <c r="I32" s="21"/>
      <c r="J32" s="19"/>
      <c r="K32" s="19"/>
      <c r="L32" s="19"/>
      <c r="M32" s="20">
        <v>1</v>
      </c>
      <c r="N32" s="19"/>
      <c r="O32" s="19"/>
      <c r="P32" s="18"/>
      <c r="Q32" s="18"/>
      <c r="R32" s="18"/>
      <c r="S32" s="14"/>
      <c r="T32" s="14"/>
    </row>
    <row r="33" spans="1:20" ht="19.5" customHeight="1">
      <c r="A33" s="18"/>
      <c r="B33" s="15" t="s">
        <v>237</v>
      </c>
      <c r="C33" s="18">
        <v>2</v>
      </c>
      <c r="D33" s="15">
        <f t="shared" si="7"/>
        <v>2</v>
      </c>
      <c r="E33" s="19"/>
      <c r="F33" s="20">
        <v>1</v>
      </c>
      <c r="G33" s="17"/>
      <c r="H33" s="17"/>
      <c r="I33" s="17"/>
      <c r="J33" s="19"/>
      <c r="K33" s="19"/>
      <c r="L33" s="19"/>
      <c r="M33" s="20">
        <v>1</v>
      </c>
      <c r="N33" s="19"/>
      <c r="O33" s="19"/>
      <c r="P33" s="18"/>
      <c r="Q33" s="18"/>
      <c r="R33" s="18"/>
      <c r="S33" s="14"/>
      <c r="T33" s="14"/>
    </row>
    <row r="34" spans="1:20" ht="19.5" customHeight="1">
      <c r="A34" s="18"/>
      <c r="B34" s="15" t="s">
        <v>238</v>
      </c>
      <c r="C34" s="18">
        <v>2</v>
      </c>
      <c r="D34" s="15">
        <f t="shared" si="7"/>
        <v>2</v>
      </c>
      <c r="E34" s="19"/>
      <c r="F34" s="20">
        <v>1</v>
      </c>
      <c r="G34" s="17"/>
      <c r="H34" s="17"/>
      <c r="I34" s="17"/>
      <c r="J34" s="19"/>
      <c r="K34" s="19"/>
      <c r="L34" s="19"/>
      <c r="M34" s="20">
        <v>1</v>
      </c>
      <c r="N34" s="19"/>
      <c r="O34" s="19"/>
      <c r="P34" s="18"/>
      <c r="Q34" s="18"/>
      <c r="R34" s="18"/>
      <c r="S34" s="14"/>
      <c r="T34" s="14"/>
    </row>
    <row r="35" spans="1:20" ht="19.5" customHeight="1">
      <c r="A35" s="18"/>
      <c r="B35" s="15" t="s">
        <v>239</v>
      </c>
      <c r="C35" s="18">
        <v>2</v>
      </c>
      <c r="D35" s="15">
        <f t="shared" si="7"/>
        <v>2</v>
      </c>
      <c r="E35" s="19"/>
      <c r="F35" s="20">
        <v>1</v>
      </c>
      <c r="G35" s="17"/>
      <c r="H35" s="17"/>
      <c r="I35" s="17"/>
      <c r="J35" s="19"/>
      <c r="K35" s="19"/>
      <c r="L35" s="19"/>
      <c r="M35" s="20">
        <v>1</v>
      </c>
      <c r="N35" s="19"/>
      <c r="O35" s="19"/>
      <c r="P35" s="18"/>
      <c r="Q35" s="18"/>
      <c r="R35" s="18"/>
      <c r="S35" s="14"/>
      <c r="T35" s="14"/>
    </row>
    <row r="36" spans="1:20" ht="19.5" customHeight="1">
      <c r="A36" s="18"/>
      <c r="B36" s="15" t="s">
        <v>240</v>
      </c>
      <c r="C36" s="18">
        <v>2</v>
      </c>
      <c r="D36" s="15">
        <f t="shared" si="7"/>
        <v>2</v>
      </c>
      <c r="E36" s="19"/>
      <c r="F36" s="20">
        <v>1</v>
      </c>
      <c r="G36" s="17"/>
      <c r="H36" s="17"/>
      <c r="I36" s="17"/>
      <c r="J36" s="19"/>
      <c r="K36" s="19"/>
      <c r="L36" s="19"/>
      <c r="M36" s="20">
        <v>1</v>
      </c>
      <c r="N36" s="19"/>
      <c r="O36" s="19"/>
      <c r="P36" s="18"/>
      <c r="Q36" s="18"/>
      <c r="R36" s="18"/>
      <c r="S36" s="14"/>
      <c r="T36" s="14"/>
    </row>
    <row r="37" spans="1:254" s="99" customFormat="1" ht="27" customHeight="1">
      <c r="A37" s="134" t="s">
        <v>241</v>
      </c>
      <c r="B37" s="135"/>
      <c r="C37" s="31">
        <v>23</v>
      </c>
      <c r="D37" s="31">
        <v>23</v>
      </c>
      <c r="E37" s="31">
        <v>0</v>
      </c>
      <c r="F37" s="31">
        <v>5</v>
      </c>
      <c r="G37" s="31">
        <v>7</v>
      </c>
      <c r="H37" s="31">
        <v>4</v>
      </c>
      <c r="I37" s="31">
        <v>3</v>
      </c>
      <c r="J37" s="31">
        <v>0</v>
      </c>
      <c r="K37" s="31">
        <v>0</v>
      </c>
      <c r="L37" s="31">
        <v>0</v>
      </c>
      <c r="M37" s="31">
        <v>4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0" ht="23.25" customHeight="1">
      <c r="A38" s="31">
        <v>1</v>
      </c>
      <c r="B38" s="40" t="s">
        <v>227</v>
      </c>
      <c r="C38" s="31">
        <v>23</v>
      </c>
      <c r="D38" s="31">
        <f>SUM(D39:D48)</f>
        <v>23</v>
      </c>
      <c r="E38" s="31">
        <f aca="true" t="shared" si="8" ref="E38:T38">SUM(E39:E48)</f>
        <v>0</v>
      </c>
      <c r="F38" s="31">
        <f t="shared" si="8"/>
        <v>5</v>
      </c>
      <c r="G38" s="31">
        <f t="shared" si="8"/>
        <v>7</v>
      </c>
      <c r="H38" s="31">
        <f t="shared" si="8"/>
        <v>4</v>
      </c>
      <c r="I38" s="31">
        <f t="shared" si="8"/>
        <v>3</v>
      </c>
      <c r="J38" s="31">
        <f t="shared" si="8"/>
        <v>0</v>
      </c>
      <c r="K38" s="31">
        <f t="shared" si="8"/>
        <v>0</v>
      </c>
      <c r="L38" s="31">
        <f>SUM(L39:L48)</f>
        <v>0</v>
      </c>
      <c r="M38" s="31">
        <f t="shared" si="8"/>
        <v>4</v>
      </c>
      <c r="N38" s="31">
        <f t="shared" si="8"/>
        <v>0</v>
      </c>
      <c r="O38" s="31">
        <f t="shared" si="8"/>
        <v>0</v>
      </c>
      <c r="P38" s="31">
        <f t="shared" si="8"/>
        <v>0</v>
      </c>
      <c r="Q38" s="31">
        <f t="shared" si="8"/>
        <v>0</v>
      </c>
      <c r="R38" s="31">
        <f t="shared" si="8"/>
        <v>0</v>
      </c>
      <c r="S38" s="31">
        <f t="shared" si="8"/>
        <v>0</v>
      </c>
      <c r="T38" s="31">
        <f t="shared" si="8"/>
        <v>0</v>
      </c>
    </row>
    <row r="39" spans="1:20" ht="19.5" customHeight="1">
      <c r="A39" s="4"/>
      <c r="B39" s="13" t="s">
        <v>242</v>
      </c>
      <c r="C39" s="23">
        <v>2</v>
      </c>
      <c r="D39" s="23">
        <f>SUM(E39:T39)</f>
        <v>2</v>
      </c>
      <c r="E39" s="23"/>
      <c r="F39" s="4">
        <v>1</v>
      </c>
      <c r="G39" s="4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9.5" customHeight="1">
      <c r="A40" s="4"/>
      <c r="B40" s="15" t="s">
        <v>243</v>
      </c>
      <c r="C40" s="23">
        <v>3</v>
      </c>
      <c r="D40" s="23">
        <f aca="true" t="shared" si="9" ref="C40:D48">SUM(E40:T40)</f>
        <v>3</v>
      </c>
      <c r="E40" s="23"/>
      <c r="F40" s="4">
        <v>1</v>
      </c>
      <c r="G40" s="4">
        <v>1</v>
      </c>
      <c r="H40" s="4">
        <v>1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9.5" customHeight="1">
      <c r="A41" s="4"/>
      <c r="B41" s="15" t="s">
        <v>244</v>
      </c>
      <c r="C41" s="23">
        <v>2</v>
      </c>
      <c r="D41" s="23">
        <f t="shared" si="9"/>
        <v>2</v>
      </c>
      <c r="E41" s="23"/>
      <c r="F41" s="4">
        <v>1</v>
      </c>
      <c r="G41" s="4">
        <v>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9.5" customHeight="1">
      <c r="A42" s="4"/>
      <c r="B42" s="15" t="s">
        <v>245</v>
      </c>
      <c r="C42" s="23">
        <v>1</v>
      </c>
      <c r="D42" s="23">
        <f t="shared" si="9"/>
        <v>1</v>
      </c>
      <c r="E42" s="23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9.5" customHeight="1">
      <c r="A43" s="4"/>
      <c r="B43" s="15" t="s">
        <v>246</v>
      </c>
      <c r="C43" s="23">
        <v>2</v>
      </c>
      <c r="D43" s="23">
        <f t="shared" si="9"/>
        <v>2</v>
      </c>
      <c r="E43" s="23"/>
      <c r="F43" s="4"/>
      <c r="G43" s="4"/>
      <c r="H43" s="4"/>
      <c r="I43" s="4">
        <v>1</v>
      </c>
      <c r="J43" s="4"/>
      <c r="K43" s="4"/>
      <c r="L43" s="4"/>
      <c r="M43" s="4">
        <v>1</v>
      </c>
      <c r="N43" s="4"/>
      <c r="O43" s="4"/>
      <c r="P43" s="4"/>
      <c r="Q43" s="4"/>
      <c r="R43" s="4"/>
      <c r="S43" s="4"/>
      <c r="T43" s="4"/>
    </row>
    <row r="44" spans="1:20" ht="19.5" customHeight="1">
      <c r="A44" s="4"/>
      <c r="B44" s="15" t="s">
        <v>247</v>
      </c>
      <c r="C44" s="23">
        <v>2</v>
      </c>
      <c r="D44" s="23">
        <f t="shared" si="9"/>
        <v>2</v>
      </c>
      <c r="E44" s="23"/>
      <c r="F44" s="4"/>
      <c r="G44" s="4">
        <v>1</v>
      </c>
      <c r="H44" s="4"/>
      <c r="I44" s="4"/>
      <c r="J44" s="4"/>
      <c r="K44" s="4"/>
      <c r="L44" s="4"/>
      <c r="M44" s="4">
        <v>1</v>
      </c>
      <c r="N44" s="4"/>
      <c r="O44" s="4"/>
      <c r="P44" s="4"/>
      <c r="Q44" s="4"/>
      <c r="R44" s="4"/>
      <c r="S44" s="4"/>
      <c r="T44" s="4"/>
    </row>
    <row r="45" spans="1:20" ht="19.5" customHeight="1">
      <c r="A45" s="4"/>
      <c r="B45" s="15" t="s">
        <v>248</v>
      </c>
      <c r="C45" s="23">
        <v>2</v>
      </c>
      <c r="D45" s="23">
        <f t="shared" si="9"/>
        <v>2</v>
      </c>
      <c r="E45" s="23"/>
      <c r="F45" s="4"/>
      <c r="G45" s="4">
        <v>1</v>
      </c>
      <c r="H45" s="4"/>
      <c r="I45" s="4">
        <v>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9.5" customHeight="1">
      <c r="A46" s="4"/>
      <c r="B46" s="15" t="s">
        <v>249</v>
      </c>
      <c r="C46" s="23">
        <v>2</v>
      </c>
      <c r="D46" s="23">
        <f t="shared" si="9"/>
        <v>2</v>
      </c>
      <c r="E46" s="23"/>
      <c r="F46" s="4">
        <v>1</v>
      </c>
      <c r="G46" s="4">
        <v>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9.5" customHeight="1">
      <c r="A47" s="4"/>
      <c r="B47" s="15" t="s">
        <v>250</v>
      </c>
      <c r="C47" s="23">
        <v>4</v>
      </c>
      <c r="D47" s="23">
        <f t="shared" si="9"/>
        <v>4</v>
      </c>
      <c r="E47" s="23"/>
      <c r="F47" s="4">
        <v>1</v>
      </c>
      <c r="G47" s="4">
        <v>1</v>
      </c>
      <c r="H47" s="4">
        <v>1</v>
      </c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/>
      <c r="T47" s="4"/>
    </row>
    <row r="48" spans="1:20" ht="19.5" customHeight="1">
      <c r="A48" s="4"/>
      <c r="B48" s="15" t="s">
        <v>251</v>
      </c>
      <c r="C48" s="23">
        <v>3</v>
      </c>
      <c r="D48" s="23">
        <f t="shared" si="9"/>
        <v>3</v>
      </c>
      <c r="E48" s="23"/>
      <c r="F48" s="4"/>
      <c r="G48" s="4"/>
      <c r="H48" s="4">
        <v>1</v>
      </c>
      <c r="I48" s="4">
        <v>1</v>
      </c>
      <c r="J48" s="4"/>
      <c r="K48" s="4"/>
      <c r="L48" s="4"/>
      <c r="M48" s="4">
        <v>1</v>
      </c>
      <c r="N48" s="4"/>
      <c r="O48" s="4"/>
      <c r="P48" s="4"/>
      <c r="Q48" s="4"/>
      <c r="R48" s="4"/>
      <c r="S48" s="4"/>
      <c r="T48" s="4"/>
    </row>
    <row r="49" spans="1:254" s="99" customFormat="1" ht="27" customHeight="1">
      <c r="A49" s="134" t="s">
        <v>252</v>
      </c>
      <c r="B49" s="135"/>
      <c r="C49" s="100">
        <v>21</v>
      </c>
      <c r="D49" s="100">
        <v>21</v>
      </c>
      <c r="E49" s="100">
        <f aca="true" t="shared" si="10" ref="E49:T49">E50+E60</f>
        <v>0</v>
      </c>
      <c r="F49" s="100">
        <f t="shared" si="10"/>
        <v>7</v>
      </c>
      <c r="G49" s="100">
        <f t="shared" si="10"/>
        <v>6</v>
      </c>
      <c r="H49" s="100">
        <f t="shared" si="10"/>
        <v>1</v>
      </c>
      <c r="I49" s="100">
        <f t="shared" si="10"/>
        <v>0</v>
      </c>
      <c r="J49" s="100">
        <v>1</v>
      </c>
      <c r="K49" s="100">
        <f t="shared" si="10"/>
        <v>0</v>
      </c>
      <c r="L49" s="100">
        <f t="shared" si="10"/>
        <v>0</v>
      </c>
      <c r="M49" s="100">
        <f t="shared" si="10"/>
        <v>4</v>
      </c>
      <c r="N49" s="100">
        <f t="shared" si="10"/>
        <v>0</v>
      </c>
      <c r="O49" s="100">
        <f t="shared" si="10"/>
        <v>0</v>
      </c>
      <c r="P49" s="100">
        <f t="shared" si="10"/>
        <v>2</v>
      </c>
      <c r="Q49" s="100">
        <f t="shared" si="10"/>
        <v>0</v>
      </c>
      <c r="R49" s="100">
        <f t="shared" si="10"/>
        <v>0</v>
      </c>
      <c r="S49" s="100">
        <f t="shared" si="10"/>
        <v>0</v>
      </c>
      <c r="T49" s="100">
        <f t="shared" si="10"/>
        <v>0</v>
      </c>
      <c r="U49" s="10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</row>
    <row r="50" spans="1:21" ht="20.25" customHeight="1">
      <c r="A50" s="31">
        <v>1</v>
      </c>
      <c r="B50" s="45" t="s">
        <v>16</v>
      </c>
      <c r="C50" s="31">
        <v>14</v>
      </c>
      <c r="D50" s="31">
        <f>SUM(D51:D59)</f>
        <v>14</v>
      </c>
      <c r="E50" s="31">
        <f>SUM(E51:E59)</f>
        <v>0</v>
      </c>
      <c r="F50" s="31">
        <f>SUM(F51:F59)</f>
        <v>5</v>
      </c>
      <c r="G50" s="31">
        <f aca="true" t="shared" si="11" ref="G50:T50">SUM(G51:G59)</f>
        <v>5</v>
      </c>
      <c r="H50" s="31">
        <f t="shared" si="11"/>
        <v>0</v>
      </c>
      <c r="I50" s="31">
        <f t="shared" si="11"/>
        <v>0</v>
      </c>
      <c r="J50" s="31">
        <f t="shared" si="11"/>
        <v>0</v>
      </c>
      <c r="K50" s="31">
        <f t="shared" si="11"/>
        <v>0</v>
      </c>
      <c r="L50" s="31">
        <f t="shared" si="11"/>
        <v>0</v>
      </c>
      <c r="M50" s="31">
        <f t="shared" si="11"/>
        <v>2</v>
      </c>
      <c r="N50" s="31">
        <f t="shared" si="11"/>
        <v>0</v>
      </c>
      <c r="O50" s="31">
        <f t="shared" si="11"/>
        <v>0</v>
      </c>
      <c r="P50" s="31">
        <f t="shared" si="11"/>
        <v>2</v>
      </c>
      <c r="Q50" s="31">
        <f t="shared" si="11"/>
        <v>0</v>
      </c>
      <c r="R50" s="31">
        <f t="shared" si="11"/>
        <v>0</v>
      </c>
      <c r="S50" s="31">
        <f t="shared" si="11"/>
        <v>0</v>
      </c>
      <c r="T50" s="31">
        <f t="shared" si="11"/>
        <v>0</v>
      </c>
      <c r="U50" s="101"/>
    </row>
    <row r="51" spans="1:21" ht="19.5" customHeight="1">
      <c r="A51" s="4"/>
      <c r="B51" s="46" t="s">
        <v>253</v>
      </c>
      <c r="C51" s="4">
        <v>1</v>
      </c>
      <c r="D51" s="4">
        <f>SUM(E51:T51)</f>
        <v>1</v>
      </c>
      <c r="E51" s="4"/>
      <c r="F51" s="4">
        <v>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2" t="s">
        <v>254</v>
      </c>
    </row>
    <row r="52" spans="1:21" ht="19.5" customHeight="1">
      <c r="A52" s="4"/>
      <c r="B52" s="46" t="s">
        <v>255</v>
      </c>
      <c r="C52" s="4">
        <v>3</v>
      </c>
      <c r="D52" s="4">
        <f aca="true" t="shared" si="12" ref="D52:D65">SUM(E52:T52)</f>
        <v>3</v>
      </c>
      <c r="E52" s="4"/>
      <c r="F52" s="4">
        <v>1</v>
      </c>
      <c r="G52" s="4">
        <v>1</v>
      </c>
      <c r="H52" s="4"/>
      <c r="I52" s="4"/>
      <c r="J52" s="4"/>
      <c r="K52" s="4"/>
      <c r="L52" s="4"/>
      <c r="M52" s="4">
        <v>1</v>
      </c>
      <c r="N52" s="4"/>
      <c r="O52" s="4"/>
      <c r="P52" s="4"/>
      <c r="Q52" s="4"/>
      <c r="R52" s="4"/>
      <c r="S52" s="4"/>
      <c r="T52" s="4"/>
      <c r="U52" s="12"/>
    </row>
    <row r="53" spans="1:21" ht="19.5" customHeight="1">
      <c r="A53" s="4"/>
      <c r="B53" s="46" t="s">
        <v>256</v>
      </c>
      <c r="C53" s="4">
        <v>1</v>
      </c>
      <c r="D53" s="4">
        <f t="shared" si="12"/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>
        <v>1</v>
      </c>
      <c r="Q53" s="4"/>
      <c r="R53" s="4"/>
      <c r="S53" s="4"/>
      <c r="T53" s="4"/>
      <c r="U53" s="12" t="s">
        <v>254</v>
      </c>
    </row>
    <row r="54" spans="1:21" ht="19.5" customHeight="1">
      <c r="A54" s="4"/>
      <c r="B54" s="46" t="s">
        <v>257</v>
      </c>
      <c r="C54" s="4">
        <v>1</v>
      </c>
      <c r="D54" s="4">
        <f t="shared" si="12"/>
        <v>1</v>
      </c>
      <c r="E54" s="4"/>
      <c r="F54" s="4"/>
      <c r="G54" s="4">
        <v>1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2" t="s">
        <v>254</v>
      </c>
    </row>
    <row r="55" spans="1:21" ht="19.5" customHeight="1">
      <c r="A55" s="4"/>
      <c r="B55" s="46" t="s">
        <v>258</v>
      </c>
      <c r="C55" s="4">
        <v>1</v>
      </c>
      <c r="D55" s="4">
        <f t="shared" si="12"/>
        <v>1</v>
      </c>
      <c r="E55" s="4"/>
      <c r="F55" s="4"/>
      <c r="G55" s="4">
        <v>1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2"/>
    </row>
    <row r="56" spans="1:21" ht="19.5" customHeight="1">
      <c r="A56" s="4"/>
      <c r="B56" s="46" t="s">
        <v>259</v>
      </c>
      <c r="C56" s="4">
        <v>2</v>
      </c>
      <c r="D56" s="4">
        <f t="shared" si="12"/>
        <v>2</v>
      </c>
      <c r="E56" s="4"/>
      <c r="F56" s="4">
        <v>1</v>
      </c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12"/>
    </row>
    <row r="57" spans="1:21" ht="19.5" customHeight="1">
      <c r="A57" s="4"/>
      <c r="B57" s="46" t="s">
        <v>260</v>
      </c>
      <c r="C57" s="4">
        <v>1</v>
      </c>
      <c r="D57" s="4">
        <f t="shared" si="12"/>
        <v>1</v>
      </c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2" t="s">
        <v>261</v>
      </c>
    </row>
    <row r="58" spans="1:21" ht="19.5" customHeight="1">
      <c r="A58" s="4"/>
      <c r="B58" s="46" t="s">
        <v>262</v>
      </c>
      <c r="C58" s="4">
        <v>1</v>
      </c>
      <c r="D58" s="4">
        <f t="shared" si="12"/>
        <v>1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1</v>
      </c>
      <c r="Q58" s="4"/>
      <c r="R58" s="4"/>
      <c r="S58" s="4"/>
      <c r="T58" s="4"/>
      <c r="U58" s="12"/>
    </row>
    <row r="59" spans="1:21" ht="19.5" customHeight="1">
      <c r="A59" s="4"/>
      <c r="B59" s="46" t="s">
        <v>263</v>
      </c>
      <c r="C59" s="4">
        <v>3</v>
      </c>
      <c r="D59" s="4">
        <f t="shared" si="12"/>
        <v>3</v>
      </c>
      <c r="E59" s="4"/>
      <c r="F59" s="4">
        <v>1</v>
      </c>
      <c r="G59" s="4">
        <v>1</v>
      </c>
      <c r="H59" s="4"/>
      <c r="I59" s="4"/>
      <c r="J59" s="4"/>
      <c r="K59" s="4"/>
      <c r="L59" s="4"/>
      <c r="M59" s="4">
        <v>1</v>
      </c>
      <c r="N59" s="4"/>
      <c r="O59" s="4"/>
      <c r="P59" s="4"/>
      <c r="Q59" s="4"/>
      <c r="R59" s="4"/>
      <c r="S59" s="4"/>
      <c r="T59" s="4"/>
      <c r="U59" s="12" t="s">
        <v>254</v>
      </c>
    </row>
    <row r="60" spans="1:21" ht="24" customHeight="1">
      <c r="A60" s="31">
        <v>2</v>
      </c>
      <c r="B60" s="45" t="s">
        <v>264</v>
      </c>
      <c r="C60" s="31">
        <v>6</v>
      </c>
      <c r="D60" s="31">
        <v>6</v>
      </c>
      <c r="E60" s="31"/>
      <c r="F60" s="31">
        <f>SUM(F61:F65)</f>
        <v>2</v>
      </c>
      <c r="G60" s="31">
        <f aca="true" t="shared" si="13" ref="G60:M60">SUM(G61:G65)</f>
        <v>1</v>
      </c>
      <c r="H60" s="31">
        <f t="shared" si="13"/>
        <v>1</v>
      </c>
      <c r="I60" s="31"/>
      <c r="J60" s="31"/>
      <c r="K60" s="31"/>
      <c r="L60" s="31"/>
      <c r="M60" s="31">
        <f t="shared" si="13"/>
        <v>2</v>
      </c>
      <c r="N60" s="31"/>
      <c r="O60" s="31"/>
      <c r="P60" s="31"/>
      <c r="Q60" s="31"/>
      <c r="R60" s="31"/>
      <c r="S60" s="31"/>
      <c r="T60" s="31"/>
      <c r="U60" s="101"/>
    </row>
    <row r="61" spans="1:21" ht="19.5" customHeight="1">
      <c r="A61" s="4"/>
      <c r="B61" s="46" t="s">
        <v>265</v>
      </c>
      <c r="C61" s="4">
        <v>1</v>
      </c>
      <c r="D61" s="4">
        <f t="shared" si="12"/>
        <v>1</v>
      </c>
      <c r="E61" s="4"/>
      <c r="F61" s="4">
        <v>1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2"/>
    </row>
    <row r="62" spans="1:21" ht="19.5" customHeight="1">
      <c r="A62" s="4"/>
      <c r="B62" s="46" t="s">
        <v>266</v>
      </c>
      <c r="C62" s="4">
        <v>1</v>
      </c>
      <c r="D62" s="4">
        <f t="shared" si="12"/>
        <v>1</v>
      </c>
      <c r="E62" s="4"/>
      <c r="F62" s="4"/>
      <c r="G62" s="4"/>
      <c r="H62" s="4"/>
      <c r="I62" s="4"/>
      <c r="J62" s="4"/>
      <c r="K62" s="4"/>
      <c r="L62" s="4"/>
      <c r="M62" s="4">
        <v>1</v>
      </c>
      <c r="N62" s="4"/>
      <c r="O62" s="4"/>
      <c r="P62" s="4"/>
      <c r="Q62" s="4"/>
      <c r="R62" s="4"/>
      <c r="S62" s="4"/>
      <c r="T62" s="4"/>
      <c r="U62" s="12"/>
    </row>
    <row r="63" spans="1:21" ht="19.5" customHeight="1">
      <c r="A63" s="4"/>
      <c r="B63" s="46" t="s">
        <v>267</v>
      </c>
      <c r="C63" s="4">
        <v>2</v>
      </c>
      <c r="D63" s="4">
        <f t="shared" si="12"/>
        <v>2</v>
      </c>
      <c r="E63" s="4"/>
      <c r="F63" s="4">
        <v>1</v>
      </c>
      <c r="G63" s="4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2"/>
    </row>
    <row r="64" spans="1:21" ht="19.5" customHeight="1">
      <c r="A64" s="4"/>
      <c r="B64" s="46" t="s">
        <v>268</v>
      </c>
      <c r="C64" s="4">
        <v>1</v>
      </c>
      <c r="D64" s="4">
        <f t="shared" si="12"/>
        <v>1</v>
      </c>
      <c r="E64" s="4"/>
      <c r="F64" s="4"/>
      <c r="G64" s="4"/>
      <c r="H64" s="4">
        <v>1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2"/>
    </row>
    <row r="65" spans="1:21" ht="19.5" customHeight="1">
      <c r="A65" s="4"/>
      <c r="B65" s="46" t="s">
        <v>269</v>
      </c>
      <c r="C65" s="4">
        <v>1</v>
      </c>
      <c r="D65" s="4">
        <f t="shared" si="12"/>
        <v>1</v>
      </c>
      <c r="E65" s="4"/>
      <c r="F65" s="4"/>
      <c r="G65" s="4"/>
      <c r="H65" s="4"/>
      <c r="I65" s="4"/>
      <c r="J65" s="4"/>
      <c r="K65" s="4"/>
      <c r="L65" s="4"/>
      <c r="M65" s="4">
        <v>1</v>
      </c>
      <c r="N65" s="4"/>
      <c r="O65" s="4"/>
      <c r="P65" s="4"/>
      <c r="Q65" s="4"/>
      <c r="R65" s="4"/>
      <c r="S65" s="4"/>
      <c r="T65" s="4"/>
      <c r="U65" s="12"/>
    </row>
    <row r="66" spans="1:21" ht="27" customHeight="1">
      <c r="A66" s="31">
        <v>3</v>
      </c>
      <c r="B66" s="102" t="s">
        <v>270</v>
      </c>
      <c r="C66" s="31">
        <v>1</v>
      </c>
      <c r="D66" s="31">
        <v>1</v>
      </c>
      <c r="E66" s="31"/>
      <c r="F66" s="31"/>
      <c r="G66" s="31"/>
      <c r="H66" s="31"/>
      <c r="I66" s="31"/>
      <c r="J66" s="31">
        <v>1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103"/>
    </row>
    <row r="67" spans="1:21" ht="18.75" customHeight="1">
      <c r="A67" s="4"/>
      <c r="B67" s="4" t="s">
        <v>271</v>
      </c>
      <c r="C67" s="4">
        <v>1</v>
      </c>
      <c r="D67" s="4">
        <v>1</v>
      </c>
      <c r="E67" s="4"/>
      <c r="F67" s="4"/>
      <c r="G67" s="4"/>
      <c r="H67" s="4"/>
      <c r="I67" s="4"/>
      <c r="J67" s="4">
        <v>1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3"/>
    </row>
    <row r="68" spans="1:254" s="105" customFormat="1" ht="27" customHeight="1">
      <c r="A68" s="136" t="s">
        <v>272</v>
      </c>
      <c r="B68" s="137"/>
      <c r="C68" s="104">
        <v>14</v>
      </c>
      <c r="D68" s="104">
        <v>14</v>
      </c>
      <c r="E68" s="104"/>
      <c r="F68" s="104">
        <v>4</v>
      </c>
      <c r="G68" s="104">
        <v>4</v>
      </c>
      <c r="H68" s="104">
        <v>3</v>
      </c>
      <c r="I68" s="104"/>
      <c r="J68" s="104"/>
      <c r="K68" s="104"/>
      <c r="L68" s="104">
        <v>3</v>
      </c>
      <c r="M68" s="104"/>
      <c r="N68" s="104"/>
      <c r="O68" s="104"/>
      <c r="P68" s="104"/>
      <c r="Q68" s="104"/>
      <c r="R68" s="104"/>
      <c r="S68" s="104"/>
      <c r="T68" s="104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</row>
    <row r="69" spans="1:254" s="109" customFormat="1" ht="22.5" customHeight="1">
      <c r="A69" s="106">
        <v>1</v>
      </c>
      <c r="B69" s="107" t="s">
        <v>264</v>
      </c>
      <c r="C69" s="108">
        <v>14</v>
      </c>
      <c r="D69" s="108">
        <v>14</v>
      </c>
      <c r="E69" s="108"/>
      <c r="F69" s="108">
        <v>4</v>
      </c>
      <c r="G69" s="108">
        <v>4</v>
      </c>
      <c r="H69" s="108">
        <v>3</v>
      </c>
      <c r="I69" s="108"/>
      <c r="J69" s="108"/>
      <c r="K69" s="108"/>
      <c r="L69" s="108">
        <v>3</v>
      </c>
      <c r="M69" s="108"/>
      <c r="N69" s="108"/>
      <c r="O69" s="108"/>
      <c r="P69" s="108"/>
      <c r="Q69" s="108"/>
      <c r="R69" s="108"/>
      <c r="S69" s="108"/>
      <c r="T69" s="108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</row>
    <row r="70" spans="1:20" ht="19.5" customHeight="1">
      <c r="A70" s="110"/>
      <c r="B70" s="111" t="s">
        <v>273</v>
      </c>
      <c r="C70" s="110">
        <v>1</v>
      </c>
      <c r="D70" s="110">
        <v>1</v>
      </c>
      <c r="E70" s="110"/>
      <c r="F70" s="110"/>
      <c r="G70" s="110">
        <v>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</row>
    <row r="71" spans="1:20" ht="19.5" customHeight="1">
      <c r="A71" s="110"/>
      <c r="B71" s="111" t="s">
        <v>274</v>
      </c>
      <c r="C71" s="110">
        <v>3</v>
      </c>
      <c r="D71" s="110">
        <v>3</v>
      </c>
      <c r="E71" s="110"/>
      <c r="F71" s="110">
        <v>1</v>
      </c>
      <c r="G71" s="110">
        <v>1</v>
      </c>
      <c r="H71" s="110">
        <v>1</v>
      </c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</row>
    <row r="72" spans="1:20" ht="19.5" customHeight="1">
      <c r="A72" s="110"/>
      <c r="B72" s="111" t="s">
        <v>275</v>
      </c>
      <c r="C72" s="110">
        <v>1</v>
      </c>
      <c r="D72" s="110">
        <v>1</v>
      </c>
      <c r="E72" s="110"/>
      <c r="F72" s="110"/>
      <c r="G72" s="110">
        <v>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</row>
    <row r="73" spans="1:20" ht="19.5" customHeight="1">
      <c r="A73" s="110"/>
      <c r="B73" s="111" t="s">
        <v>276</v>
      </c>
      <c r="C73" s="110">
        <v>3</v>
      </c>
      <c r="D73" s="110">
        <v>3</v>
      </c>
      <c r="E73" s="110"/>
      <c r="F73" s="110"/>
      <c r="G73" s="110">
        <v>1</v>
      </c>
      <c r="H73" s="110">
        <v>1</v>
      </c>
      <c r="I73" s="110"/>
      <c r="J73" s="110"/>
      <c r="K73" s="110"/>
      <c r="L73" s="110">
        <v>1</v>
      </c>
      <c r="M73" s="110"/>
      <c r="N73" s="110"/>
      <c r="O73" s="110"/>
      <c r="P73" s="110"/>
      <c r="Q73" s="110"/>
      <c r="R73" s="110"/>
      <c r="S73" s="110"/>
      <c r="T73" s="110"/>
    </row>
    <row r="74" spans="1:20" ht="19.5" customHeight="1">
      <c r="A74" s="110"/>
      <c r="B74" s="111" t="s">
        <v>277</v>
      </c>
      <c r="C74" s="110">
        <v>2</v>
      </c>
      <c r="D74" s="110">
        <v>2</v>
      </c>
      <c r="E74" s="110"/>
      <c r="F74" s="110">
        <v>1</v>
      </c>
      <c r="G74" s="110"/>
      <c r="H74" s="110">
        <v>1</v>
      </c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</row>
    <row r="75" spans="1:20" ht="19.5" customHeight="1">
      <c r="A75" s="110"/>
      <c r="B75" s="111" t="s">
        <v>278</v>
      </c>
      <c r="C75" s="110">
        <v>2</v>
      </c>
      <c r="D75" s="110">
        <v>2</v>
      </c>
      <c r="E75" s="110"/>
      <c r="F75" s="110">
        <v>1</v>
      </c>
      <c r="G75" s="110"/>
      <c r="H75" s="110"/>
      <c r="I75" s="110"/>
      <c r="J75" s="110"/>
      <c r="K75" s="110"/>
      <c r="L75" s="110">
        <v>1</v>
      </c>
      <c r="M75" s="110"/>
      <c r="N75" s="110"/>
      <c r="O75" s="110"/>
      <c r="P75" s="110"/>
      <c r="Q75" s="110"/>
      <c r="R75" s="110"/>
      <c r="S75" s="110"/>
      <c r="T75" s="110"/>
    </row>
    <row r="76" spans="1:20" ht="19.5" customHeight="1">
      <c r="A76" s="110"/>
      <c r="B76" s="111" t="s">
        <v>279</v>
      </c>
      <c r="C76" s="110">
        <v>2</v>
      </c>
      <c r="D76" s="110">
        <v>2</v>
      </c>
      <c r="E76" s="110"/>
      <c r="F76" s="110">
        <v>1</v>
      </c>
      <c r="G76" s="110"/>
      <c r="H76" s="110"/>
      <c r="I76" s="110"/>
      <c r="J76" s="110"/>
      <c r="K76" s="110"/>
      <c r="L76" s="110">
        <v>1</v>
      </c>
      <c r="M76" s="110"/>
      <c r="N76" s="110"/>
      <c r="O76" s="110"/>
      <c r="P76" s="110"/>
      <c r="Q76" s="110"/>
      <c r="R76" s="110"/>
      <c r="S76" s="110"/>
      <c r="T76" s="110"/>
    </row>
    <row r="77" spans="1:254" s="99" customFormat="1" ht="27" customHeight="1">
      <c r="A77" s="134" t="s">
        <v>280</v>
      </c>
      <c r="B77" s="135"/>
      <c r="C77" s="61">
        <v>22</v>
      </c>
      <c r="D77" s="61">
        <v>22</v>
      </c>
      <c r="E77" s="61">
        <v>0</v>
      </c>
      <c r="F77" s="61">
        <v>4</v>
      </c>
      <c r="G77" s="61">
        <v>6</v>
      </c>
      <c r="H77" s="61">
        <v>4</v>
      </c>
      <c r="I77" s="61">
        <v>2</v>
      </c>
      <c r="J77" s="61">
        <v>0</v>
      </c>
      <c r="K77" s="61">
        <v>2</v>
      </c>
      <c r="L77" s="61">
        <v>0</v>
      </c>
      <c r="M77" s="61">
        <v>4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</row>
    <row r="78" spans="1:254" s="153" customFormat="1" ht="19.5" customHeight="1">
      <c r="A78" s="149">
        <v>1</v>
      </c>
      <c r="B78" s="150" t="s">
        <v>17</v>
      </c>
      <c r="C78" s="151">
        <f>D78</f>
        <v>22</v>
      </c>
      <c r="D78" s="151">
        <f aca="true" t="shared" si="14" ref="D78:T78">SUM(D79:D86)</f>
        <v>22</v>
      </c>
      <c r="E78" s="151">
        <f t="shared" si="14"/>
        <v>0</v>
      </c>
      <c r="F78" s="151">
        <f t="shared" si="14"/>
        <v>4</v>
      </c>
      <c r="G78" s="151">
        <f t="shared" si="14"/>
        <v>6</v>
      </c>
      <c r="H78" s="151">
        <f t="shared" si="14"/>
        <v>4</v>
      </c>
      <c r="I78" s="151">
        <f t="shared" si="14"/>
        <v>2</v>
      </c>
      <c r="J78" s="151">
        <f t="shared" si="14"/>
        <v>0</v>
      </c>
      <c r="K78" s="151">
        <f t="shared" si="14"/>
        <v>2</v>
      </c>
      <c r="L78" s="151">
        <f t="shared" si="14"/>
        <v>0</v>
      </c>
      <c r="M78" s="151">
        <f t="shared" si="14"/>
        <v>4</v>
      </c>
      <c r="N78" s="151">
        <f t="shared" si="14"/>
        <v>0</v>
      </c>
      <c r="O78" s="151">
        <f t="shared" si="14"/>
        <v>0</v>
      </c>
      <c r="P78" s="151">
        <f t="shared" si="14"/>
        <v>0</v>
      </c>
      <c r="Q78" s="151">
        <f t="shared" si="14"/>
        <v>0</v>
      </c>
      <c r="R78" s="151">
        <f t="shared" si="14"/>
        <v>0</v>
      </c>
      <c r="S78" s="151">
        <f t="shared" si="14"/>
        <v>0</v>
      </c>
      <c r="T78" s="151">
        <f t="shared" si="14"/>
        <v>0</v>
      </c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/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/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/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152"/>
      <c r="IG78" s="152"/>
      <c r="IH78" s="152"/>
      <c r="II78" s="152"/>
      <c r="IJ78" s="152"/>
      <c r="IK78" s="152"/>
      <c r="IL78" s="152"/>
      <c r="IM78" s="152"/>
      <c r="IN78" s="152"/>
      <c r="IO78" s="152"/>
      <c r="IP78" s="152"/>
      <c r="IQ78" s="152"/>
      <c r="IR78" s="152"/>
      <c r="IS78" s="152"/>
      <c r="IT78" s="152"/>
    </row>
    <row r="79" spans="1:20" ht="19.5" customHeight="1">
      <c r="A79" s="4"/>
      <c r="B79" s="4" t="s">
        <v>281</v>
      </c>
      <c r="C79" s="154">
        <f>D79</f>
        <v>2</v>
      </c>
      <c r="D79" s="23">
        <f>SUM(E79:T79)</f>
        <v>2</v>
      </c>
      <c r="E79" s="23"/>
      <c r="F79" s="23"/>
      <c r="G79" s="23">
        <v>1</v>
      </c>
      <c r="H79" s="23">
        <v>1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19.5" customHeight="1">
      <c r="A80" s="4"/>
      <c r="B80" s="4" t="s">
        <v>282</v>
      </c>
      <c r="C80" s="154">
        <v>3</v>
      </c>
      <c r="D80" s="23">
        <f aca="true" t="shared" si="15" ref="D80:D86">SUM(E80:T80)</f>
        <v>3</v>
      </c>
      <c r="E80" s="23"/>
      <c r="F80" s="23">
        <v>1</v>
      </c>
      <c r="G80" s="23"/>
      <c r="H80" s="23"/>
      <c r="I80" s="23"/>
      <c r="J80" s="23"/>
      <c r="K80" s="23">
        <v>1</v>
      </c>
      <c r="L80" s="23"/>
      <c r="M80" s="23">
        <v>1</v>
      </c>
      <c r="N80" s="23"/>
      <c r="O80" s="23"/>
      <c r="P80" s="23"/>
      <c r="Q80" s="23"/>
      <c r="R80" s="23"/>
      <c r="S80" s="23"/>
      <c r="T80" s="23"/>
    </row>
    <row r="81" spans="1:20" ht="19.5" customHeight="1">
      <c r="A81" s="4"/>
      <c r="B81" s="4" t="s">
        <v>283</v>
      </c>
      <c r="C81" s="154">
        <v>3</v>
      </c>
      <c r="D81" s="23">
        <f t="shared" si="15"/>
        <v>3</v>
      </c>
      <c r="E81" s="23"/>
      <c r="F81" s="23">
        <v>1</v>
      </c>
      <c r="G81" s="23">
        <v>2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9.5" customHeight="1">
      <c r="A82" s="4"/>
      <c r="B82" s="4" t="s">
        <v>284</v>
      </c>
      <c r="C82" s="154">
        <v>4</v>
      </c>
      <c r="D82" s="23">
        <f t="shared" si="15"/>
        <v>4</v>
      </c>
      <c r="E82" s="23"/>
      <c r="F82" s="23"/>
      <c r="G82" s="23">
        <v>1</v>
      </c>
      <c r="H82" s="23">
        <v>1</v>
      </c>
      <c r="I82" s="23"/>
      <c r="J82" s="23"/>
      <c r="K82" s="23">
        <v>1</v>
      </c>
      <c r="L82" s="23"/>
      <c r="M82" s="23">
        <v>1</v>
      </c>
      <c r="N82" s="23"/>
      <c r="O82" s="23"/>
      <c r="P82" s="23"/>
      <c r="Q82" s="23"/>
      <c r="R82" s="23"/>
      <c r="S82" s="23"/>
      <c r="T82" s="23"/>
    </row>
    <row r="83" spans="1:20" ht="19.5" customHeight="1">
      <c r="A83" s="4"/>
      <c r="B83" s="4" t="s">
        <v>285</v>
      </c>
      <c r="C83" s="154">
        <f>D83</f>
        <v>3</v>
      </c>
      <c r="D83" s="23">
        <f t="shared" si="15"/>
        <v>3</v>
      </c>
      <c r="E83" s="23"/>
      <c r="F83" s="23">
        <v>1</v>
      </c>
      <c r="G83" s="23"/>
      <c r="H83" s="23">
        <v>1</v>
      </c>
      <c r="I83" s="23">
        <v>1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9.5" customHeight="1">
      <c r="A84" s="4"/>
      <c r="B84" s="4" t="s">
        <v>286</v>
      </c>
      <c r="C84" s="154">
        <v>3</v>
      </c>
      <c r="D84" s="23">
        <f t="shared" si="15"/>
        <v>3</v>
      </c>
      <c r="E84" s="23"/>
      <c r="F84" s="23">
        <v>1</v>
      </c>
      <c r="G84" s="23">
        <v>1</v>
      </c>
      <c r="H84" s="23"/>
      <c r="I84" s="23"/>
      <c r="J84" s="23"/>
      <c r="K84" s="23"/>
      <c r="L84" s="23"/>
      <c r="M84" s="23">
        <v>1</v>
      </c>
      <c r="N84" s="23"/>
      <c r="O84" s="23"/>
      <c r="P84" s="23"/>
      <c r="Q84" s="23"/>
      <c r="R84" s="23"/>
      <c r="S84" s="23"/>
      <c r="T84" s="23"/>
    </row>
    <row r="85" spans="1:20" ht="19.5" customHeight="1">
      <c r="A85" s="4"/>
      <c r="B85" s="4" t="s">
        <v>287</v>
      </c>
      <c r="C85" s="154">
        <v>2</v>
      </c>
      <c r="D85" s="23">
        <f t="shared" si="15"/>
        <v>2</v>
      </c>
      <c r="E85" s="23"/>
      <c r="F85" s="23"/>
      <c r="G85" s="23"/>
      <c r="H85" s="23">
        <v>1</v>
      </c>
      <c r="I85" s="23"/>
      <c r="J85" s="23"/>
      <c r="K85" s="23"/>
      <c r="L85" s="23"/>
      <c r="M85" s="23">
        <v>1</v>
      </c>
      <c r="N85" s="23"/>
      <c r="O85" s="23"/>
      <c r="P85" s="23"/>
      <c r="Q85" s="23"/>
      <c r="R85" s="23"/>
      <c r="S85" s="23"/>
      <c r="T85" s="23"/>
    </row>
    <row r="86" spans="1:20" ht="19.5" customHeight="1">
      <c r="A86" s="4"/>
      <c r="B86" s="4" t="s">
        <v>288</v>
      </c>
      <c r="C86" s="154">
        <v>2</v>
      </c>
      <c r="D86" s="23">
        <f t="shared" si="15"/>
        <v>2</v>
      </c>
      <c r="E86" s="23"/>
      <c r="F86" s="23"/>
      <c r="G86" s="23">
        <v>1</v>
      </c>
      <c r="H86" s="23"/>
      <c r="I86" s="23">
        <v>1</v>
      </c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54" s="105" customFormat="1" ht="27" customHeight="1">
      <c r="A87" s="131" t="s">
        <v>289</v>
      </c>
      <c r="B87" s="132"/>
      <c r="C87" s="48">
        <v>5</v>
      </c>
      <c r="D87" s="48">
        <v>5</v>
      </c>
      <c r="E87" s="48"/>
      <c r="F87" s="48">
        <v>2</v>
      </c>
      <c r="G87" s="48">
        <v>3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</row>
    <row r="88" spans="1:20" ht="21" customHeight="1">
      <c r="A88" s="31">
        <v>1</v>
      </c>
      <c r="B88" s="40" t="s">
        <v>16</v>
      </c>
      <c r="C88" s="24">
        <v>5</v>
      </c>
      <c r="D88" s="24">
        <v>5</v>
      </c>
      <c r="E88" s="24"/>
      <c r="F88" s="24">
        <v>2</v>
      </c>
      <c r="G88" s="24">
        <v>3</v>
      </c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9.5" customHeight="1">
      <c r="A89" s="4"/>
      <c r="B89" s="15" t="s">
        <v>290</v>
      </c>
      <c r="C89" s="23">
        <v>2</v>
      </c>
      <c r="D89" s="23">
        <v>2</v>
      </c>
      <c r="E89" s="23"/>
      <c r="F89" s="23"/>
      <c r="G89" s="23">
        <v>2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9.5" customHeight="1">
      <c r="A90" s="4"/>
      <c r="B90" s="15" t="s">
        <v>291</v>
      </c>
      <c r="C90" s="23">
        <v>1</v>
      </c>
      <c r="D90" s="23">
        <v>1</v>
      </c>
      <c r="E90" s="23"/>
      <c r="F90" s="23">
        <v>1</v>
      </c>
      <c r="G90" s="2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9.5" customHeight="1">
      <c r="A91" s="4"/>
      <c r="B91" s="15" t="s">
        <v>292</v>
      </c>
      <c r="C91" s="23">
        <v>2</v>
      </c>
      <c r="D91" s="23">
        <v>2</v>
      </c>
      <c r="E91" s="23"/>
      <c r="F91" s="23">
        <v>1</v>
      </c>
      <c r="G91" s="23">
        <v>1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54" s="85" customFormat="1" ht="27" customHeight="1">
      <c r="A92" s="134" t="s">
        <v>293</v>
      </c>
      <c r="B92" s="135"/>
      <c r="C92" s="61">
        <v>1</v>
      </c>
      <c r="D92" s="61">
        <v>1</v>
      </c>
      <c r="E92" s="62"/>
      <c r="F92" s="62"/>
      <c r="G92" s="62"/>
      <c r="H92" s="62"/>
      <c r="I92" s="62"/>
      <c r="J92" s="62"/>
      <c r="K92" s="62"/>
      <c r="L92" s="62"/>
      <c r="M92" s="62"/>
      <c r="N92" s="113"/>
      <c r="O92" s="61">
        <v>1</v>
      </c>
      <c r="P92" s="61"/>
      <c r="Q92" s="61"/>
      <c r="R92" s="61"/>
      <c r="S92" s="62"/>
      <c r="T92" s="62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254" s="109" customFormat="1" ht="22.5" customHeight="1">
      <c r="A93" s="31">
        <v>1</v>
      </c>
      <c r="B93" s="40" t="s">
        <v>16</v>
      </c>
      <c r="C93" s="24">
        <v>1</v>
      </c>
      <c r="D93" s="24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4">
        <v>1</v>
      </c>
      <c r="P93" s="24"/>
      <c r="Q93" s="24"/>
      <c r="R93" s="24"/>
      <c r="S93" s="31"/>
      <c r="T93" s="3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  <c r="DT93" s="81"/>
      <c r="DU93" s="81"/>
      <c r="DV93" s="81"/>
      <c r="DW93" s="81"/>
      <c r="DX93" s="81"/>
      <c r="DY93" s="81"/>
      <c r="DZ93" s="81"/>
      <c r="EA93" s="81"/>
      <c r="EB93" s="81"/>
      <c r="EC93" s="81"/>
      <c r="ED93" s="81"/>
      <c r="EE93" s="81"/>
      <c r="EF93" s="81"/>
      <c r="EG93" s="81"/>
      <c r="EH93" s="81"/>
      <c r="EI93" s="81"/>
      <c r="EJ93" s="81"/>
      <c r="EK93" s="81"/>
      <c r="EL93" s="81"/>
      <c r="EM93" s="81"/>
      <c r="EN93" s="81"/>
      <c r="EO93" s="81"/>
      <c r="EP93" s="81"/>
      <c r="EQ93" s="81"/>
      <c r="ER93" s="81"/>
      <c r="ES93" s="81"/>
      <c r="ET93" s="81"/>
      <c r="EU93" s="81"/>
      <c r="EV93" s="81"/>
      <c r="EW93" s="81"/>
      <c r="EX93" s="81"/>
      <c r="EY93" s="81"/>
      <c r="EZ93" s="81"/>
      <c r="FA93" s="81"/>
      <c r="FB93" s="81"/>
      <c r="FC93" s="81"/>
      <c r="FD93" s="81"/>
      <c r="FE93" s="81"/>
      <c r="FF93" s="81"/>
      <c r="FG93" s="81"/>
      <c r="FH93" s="81"/>
      <c r="FI93" s="81"/>
      <c r="FJ93" s="81"/>
      <c r="FK93" s="81"/>
      <c r="FL93" s="81"/>
      <c r="FM93" s="81"/>
      <c r="FN93" s="81"/>
      <c r="FO93" s="81"/>
      <c r="FP93" s="81"/>
      <c r="FQ93" s="81"/>
      <c r="FR93" s="81"/>
      <c r="FS93" s="81"/>
      <c r="FT93" s="81"/>
      <c r="FU93" s="81"/>
      <c r="FV93" s="81"/>
      <c r="FW93" s="81"/>
      <c r="FX93" s="81"/>
      <c r="FY93" s="81"/>
      <c r="FZ93" s="81"/>
      <c r="GA93" s="81"/>
      <c r="GB93" s="81"/>
      <c r="GC93" s="81"/>
      <c r="GD93" s="81"/>
      <c r="GE93" s="81"/>
      <c r="GF93" s="81"/>
      <c r="GG93" s="81"/>
      <c r="GH93" s="81"/>
      <c r="GI93" s="81"/>
      <c r="GJ93" s="81"/>
      <c r="GK93" s="81"/>
      <c r="GL93" s="81"/>
      <c r="GM93" s="81"/>
      <c r="GN93" s="81"/>
      <c r="GO93" s="81"/>
      <c r="GP93" s="81"/>
      <c r="GQ93" s="81"/>
      <c r="GR93" s="81"/>
      <c r="GS93" s="81"/>
      <c r="GT93" s="81"/>
      <c r="GU93" s="81"/>
      <c r="GV93" s="81"/>
      <c r="GW93" s="81"/>
      <c r="GX93" s="81"/>
      <c r="GY93" s="81"/>
      <c r="GZ93" s="81"/>
      <c r="HA93" s="81"/>
      <c r="HB93" s="81"/>
      <c r="HC93" s="81"/>
      <c r="HD93" s="81"/>
      <c r="HE93" s="81"/>
      <c r="HF93" s="81"/>
      <c r="HG93" s="81"/>
      <c r="HH93" s="81"/>
      <c r="HI93" s="81"/>
      <c r="HJ93" s="81"/>
      <c r="HK93" s="81"/>
      <c r="HL93" s="81"/>
      <c r="HM93" s="81"/>
      <c r="HN93" s="81"/>
      <c r="HO93" s="81"/>
      <c r="HP93" s="81"/>
      <c r="HQ93" s="81"/>
      <c r="HR93" s="81"/>
      <c r="HS93" s="81"/>
      <c r="HT93" s="81"/>
      <c r="HU93" s="81"/>
      <c r="HV93" s="81"/>
      <c r="HW93" s="81"/>
      <c r="HX93" s="81"/>
      <c r="HY93" s="81"/>
      <c r="HZ93" s="81"/>
      <c r="IA93" s="81"/>
      <c r="IB93" s="81"/>
      <c r="IC93" s="81"/>
      <c r="ID93" s="81"/>
      <c r="IE93" s="81"/>
      <c r="IF93" s="81"/>
      <c r="IG93" s="81"/>
      <c r="IH93" s="81"/>
      <c r="II93" s="81"/>
      <c r="IJ93" s="81"/>
      <c r="IK93" s="81"/>
      <c r="IL93" s="81"/>
      <c r="IM93" s="81"/>
      <c r="IN93" s="81"/>
      <c r="IO93" s="81"/>
      <c r="IP93" s="81"/>
      <c r="IQ93" s="81"/>
      <c r="IR93" s="81"/>
      <c r="IS93" s="81"/>
      <c r="IT93" s="81"/>
    </row>
    <row r="94" spans="1:20" ht="19.5" customHeight="1">
      <c r="A94" s="114"/>
      <c r="B94" s="114" t="s">
        <v>294</v>
      </c>
      <c r="C94" s="155">
        <v>1</v>
      </c>
      <c r="D94" s="155">
        <v>1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7"/>
      <c r="O94" s="155">
        <v>1</v>
      </c>
      <c r="P94" s="155"/>
      <c r="Q94" s="115"/>
      <c r="R94" s="115"/>
      <c r="S94" s="114"/>
      <c r="T94" s="114"/>
    </row>
    <row r="95" spans="1:20" ht="19.5" customHeight="1">
      <c r="A95" s="114"/>
      <c r="B95" s="114" t="s">
        <v>295</v>
      </c>
      <c r="C95" s="155">
        <v>1</v>
      </c>
      <c r="D95" s="155">
        <v>1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7"/>
      <c r="O95" s="155">
        <v>1</v>
      </c>
      <c r="P95" s="155"/>
      <c r="Q95" s="115"/>
      <c r="R95" s="115"/>
      <c r="S95" s="114"/>
      <c r="T95" s="114"/>
    </row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</sheetData>
  <sheetProtection/>
  <mergeCells count="12">
    <mergeCell ref="A37:B37"/>
    <mergeCell ref="A49:B49"/>
    <mergeCell ref="A68:B68"/>
    <mergeCell ref="A77:B77"/>
    <mergeCell ref="A87:B87"/>
    <mergeCell ref="A92:B92"/>
    <mergeCell ref="A1:T1"/>
    <mergeCell ref="A2:C2"/>
    <mergeCell ref="M2:T2"/>
    <mergeCell ref="A4:B4"/>
    <mergeCell ref="A5:B5"/>
    <mergeCell ref="A22:B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4"/>
  <sheetViews>
    <sheetView zoomScalePageLayoutView="0" workbookViewId="0" topLeftCell="A25">
      <selection activeCell="V8" sqref="V8"/>
    </sheetView>
  </sheetViews>
  <sheetFormatPr defaultColWidth="9.00390625" defaultRowHeight="13.5"/>
  <cols>
    <col min="1" max="1" width="5.75390625" style="6" customWidth="1"/>
    <col min="2" max="2" width="23.25390625" style="6" customWidth="1"/>
    <col min="3" max="3" width="7.375" style="6" customWidth="1"/>
    <col min="4" max="7" width="6.75390625" style="6" customWidth="1"/>
    <col min="8" max="17" width="5.625" style="6" customWidth="1"/>
    <col min="18" max="20" width="6.75390625" style="6" customWidth="1"/>
    <col min="21" max="254" width="9.00390625" style="6" customWidth="1"/>
  </cols>
  <sheetData>
    <row r="1" spans="1:20" ht="30" customHeight="1">
      <c r="A1" s="141" t="s">
        <v>205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35.25" customHeight="1">
      <c r="A2" s="159" t="s">
        <v>197</v>
      </c>
      <c r="B2" s="128"/>
      <c r="C2" s="128"/>
      <c r="M2" s="158" t="s">
        <v>198</v>
      </c>
      <c r="N2" s="130"/>
      <c r="O2" s="130"/>
      <c r="P2" s="130"/>
      <c r="Q2" s="130"/>
      <c r="R2" s="130"/>
      <c r="S2" s="130"/>
      <c r="T2" s="130"/>
    </row>
    <row r="3" spans="1:20" s="8" customFormat="1" ht="39.75" customHeight="1">
      <c r="A3" s="7" t="s">
        <v>0</v>
      </c>
      <c r="B3" s="7" t="s">
        <v>1</v>
      </c>
      <c r="C3" s="7" t="s">
        <v>18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7" t="s">
        <v>15</v>
      </c>
      <c r="R3" s="7" t="s">
        <v>19</v>
      </c>
      <c r="S3" s="7" t="s">
        <v>20</v>
      </c>
      <c r="T3" s="7" t="s">
        <v>21</v>
      </c>
    </row>
    <row r="4" spans="1:20" s="49" customFormat="1" ht="39.75" customHeight="1">
      <c r="A4" s="131" t="s">
        <v>208</v>
      </c>
      <c r="B4" s="132"/>
      <c r="C4" s="48">
        <v>1730</v>
      </c>
      <c r="D4" s="48">
        <f>D5+D59+D88+D124+D159+D168+D181+D204+D211</f>
        <v>540</v>
      </c>
      <c r="E4" s="48">
        <f>E5+E59+F88+E124+E159+E168+E181+E204+E211</f>
        <v>31</v>
      </c>
      <c r="F4" s="48">
        <f>F5+F59+G88+F124+F159+F168+F181+F204+F211</f>
        <v>165</v>
      </c>
      <c r="G4" s="48">
        <f>G5+G59+H88+G124+G159+G168+G181+G204+G211</f>
        <v>140</v>
      </c>
      <c r="H4" s="48">
        <f>H5+H59+I88+H124+H159+H168+H181+H204+H211</f>
        <v>14</v>
      </c>
      <c r="I4" s="48">
        <f>I5+I59+J88+I124+I159+I168+I181+I204+I211</f>
        <v>10</v>
      </c>
      <c r="J4" s="48">
        <f>J5+J59+K88+J124+J159+J168+J181+J204+J211</f>
        <v>9</v>
      </c>
      <c r="K4" s="48">
        <f>K5+K59+L88+K124+K159+K168+K181+K204+K211</f>
        <v>1</v>
      </c>
      <c r="L4" s="48">
        <f>L5+L59+M88+L124+L159+L168+L181+L204+L211</f>
        <v>10</v>
      </c>
      <c r="M4" s="48">
        <f>M5+M59+N88+M124+M159+M168+M181+M204+M211</f>
        <v>43</v>
      </c>
      <c r="N4" s="48">
        <f>N5+N59+O88+N124+N159+N168+N181+N204+N211</f>
        <v>17</v>
      </c>
      <c r="O4" s="48">
        <f>O5+O59+P88+O124+O159+O168+O181+O204+O211</f>
        <v>37</v>
      </c>
      <c r="P4" s="48">
        <f>P5+P59+Q88+P124+P159+P168+P181+P204+P211</f>
        <v>25</v>
      </c>
      <c r="Q4" s="48">
        <f>Q5+Q59+R88+Q124+Q159+Q168+Q181+Q204+Q211</f>
        <v>23</v>
      </c>
      <c r="R4" s="48">
        <f>R5+R59+S88+R124+R159+R168+R181+R204+R211</f>
        <v>7</v>
      </c>
      <c r="S4" s="48">
        <f>S5+S59+T88+S124+S159+S168+S181+S204+S211</f>
        <v>8</v>
      </c>
      <c r="T4" s="48">
        <f>T5+T59+U88+T124+T159+T168+T181+T204+T211</f>
        <v>0</v>
      </c>
    </row>
    <row r="5" spans="1:20" s="49" customFormat="1" ht="31.5" customHeight="1">
      <c r="A5" s="131" t="s">
        <v>199</v>
      </c>
      <c r="B5" s="132"/>
      <c r="C5" s="48">
        <f aca="true" t="shared" si="0" ref="C5:R5">C6+C50</f>
        <v>108</v>
      </c>
      <c r="D5" s="48">
        <f aca="true" t="shared" si="1" ref="D5:D49">SUM(E5:T5)</f>
        <v>90</v>
      </c>
      <c r="E5" s="48">
        <f t="shared" si="0"/>
        <v>2</v>
      </c>
      <c r="F5" s="48">
        <f t="shared" si="0"/>
        <v>29</v>
      </c>
      <c r="G5" s="48">
        <f t="shared" si="0"/>
        <v>33</v>
      </c>
      <c r="H5" s="48">
        <f t="shared" si="0"/>
        <v>3</v>
      </c>
      <c r="I5" s="48">
        <f t="shared" si="0"/>
        <v>3</v>
      </c>
      <c r="J5" s="48"/>
      <c r="K5" s="48"/>
      <c r="L5" s="48">
        <f t="shared" si="0"/>
        <v>1</v>
      </c>
      <c r="M5" s="48">
        <f t="shared" si="0"/>
        <v>6</v>
      </c>
      <c r="N5" s="48">
        <f t="shared" si="0"/>
        <v>1</v>
      </c>
      <c r="O5" s="48">
        <f t="shared" si="0"/>
        <v>3</v>
      </c>
      <c r="P5" s="48">
        <f t="shared" si="0"/>
        <v>5</v>
      </c>
      <c r="Q5" s="48">
        <f t="shared" si="0"/>
        <v>2</v>
      </c>
      <c r="R5" s="48">
        <f t="shared" si="0"/>
        <v>2</v>
      </c>
      <c r="S5" s="48"/>
      <c r="T5" s="48"/>
    </row>
    <row r="6" spans="1:20" s="152" customFormat="1" ht="27" customHeight="1">
      <c r="A6" s="160">
        <v>1</v>
      </c>
      <c r="B6" s="161" t="s">
        <v>16</v>
      </c>
      <c r="C6" s="160">
        <f aca="true" t="shared" si="2" ref="C6:R6">SUM(C7:C49)</f>
        <v>80</v>
      </c>
      <c r="D6" s="160">
        <f t="shared" si="2"/>
        <v>72</v>
      </c>
      <c r="E6" s="160">
        <f t="shared" si="2"/>
        <v>0</v>
      </c>
      <c r="F6" s="160">
        <f t="shared" si="2"/>
        <v>27</v>
      </c>
      <c r="G6" s="160">
        <f t="shared" si="2"/>
        <v>30</v>
      </c>
      <c r="H6" s="160"/>
      <c r="I6" s="160"/>
      <c r="J6" s="160"/>
      <c r="K6" s="160"/>
      <c r="L6" s="160"/>
      <c r="M6" s="160">
        <f t="shared" si="2"/>
        <v>5</v>
      </c>
      <c r="N6" s="160">
        <f t="shared" si="2"/>
        <v>0</v>
      </c>
      <c r="O6" s="160">
        <f t="shared" si="2"/>
        <v>3</v>
      </c>
      <c r="P6" s="160">
        <f t="shared" si="2"/>
        <v>4</v>
      </c>
      <c r="Q6" s="160">
        <f t="shared" si="2"/>
        <v>1</v>
      </c>
      <c r="R6" s="160">
        <f t="shared" si="2"/>
        <v>2</v>
      </c>
      <c r="S6" s="160"/>
      <c r="T6" s="160"/>
    </row>
    <row r="7" spans="1:20" s="11" customFormat="1" ht="19.5" customHeight="1">
      <c r="A7" s="10"/>
      <c r="B7" s="10" t="s">
        <v>22</v>
      </c>
      <c r="C7" s="10">
        <v>3</v>
      </c>
      <c r="D7" s="10">
        <f t="shared" si="1"/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/>
      <c r="T7" s="10"/>
    </row>
    <row r="8" spans="1:20" s="11" customFormat="1" ht="19.5" customHeight="1">
      <c r="A8" s="10"/>
      <c r="B8" s="10" t="s">
        <v>23</v>
      </c>
      <c r="C8" s="10">
        <v>5</v>
      </c>
      <c r="D8" s="10">
        <f t="shared" si="1"/>
        <v>2</v>
      </c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>
        <v>1</v>
      </c>
      <c r="Q8" s="10"/>
      <c r="R8" s="10"/>
      <c r="S8" s="10"/>
      <c r="T8" s="10"/>
    </row>
    <row r="9" spans="1:20" s="11" customFormat="1" ht="19.5" customHeight="1">
      <c r="A9" s="10"/>
      <c r="B9" s="10" t="s">
        <v>24</v>
      </c>
      <c r="C9" s="10">
        <v>1</v>
      </c>
      <c r="D9" s="10">
        <f t="shared" si="1"/>
        <v>1</v>
      </c>
      <c r="E9" s="10"/>
      <c r="F9" s="10"/>
      <c r="G9" s="10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1" customFormat="1" ht="19.5" customHeight="1">
      <c r="A10" s="10"/>
      <c r="B10" s="10" t="s">
        <v>25</v>
      </c>
      <c r="C10" s="10">
        <v>1</v>
      </c>
      <c r="D10" s="10">
        <f t="shared" si="1"/>
        <v>1</v>
      </c>
      <c r="E10" s="10"/>
      <c r="F10" s="10">
        <v>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11" customFormat="1" ht="19.5" customHeight="1">
      <c r="A11" s="10"/>
      <c r="B11" s="10" t="s">
        <v>26</v>
      </c>
      <c r="C11" s="10">
        <v>3</v>
      </c>
      <c r="D11" s="10">
        <f t="shared" si="1"/>
        <v>2</v>
      </c>
      <c r="E11" s="10"/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>
        <v>1</v>
      </c>
      <c r="P11" s="10"/>
      <c r="Q11" s="10"/>
      <c r="R11" s="10"/>
      <c r="S11" s="10"/>
      <c r="T11" s="10"/>
    </row>
    <row r="12" spans="1:20" s="11" customFormat="1" ht="19.5" customHeight="1">
      <c r="A12" s="10"/>
      <c r="B12" s="10" t="s">
        <v>27</v>
      </c>
      <c r="C12" s="10">
        <v>1</v>
      </c>
      <c r="D12" s="10">
        <f t="shared" si="1"/>
        <v>1</v>
      </c>
      <c r="E12" s="10"/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11" customFormat="1" ht="19.5" customHeight="1">
      <c r="A13" s="10"/>
      <c r="B13" s="10" t="s">
        <v>28</v>
      </c>
      <c r="C13" s="10">
        <v>1</v>
      </c>
      <c r="D13" s="10">
        <f t="shared" si="1"/>
        <v>1</v>
      </c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9.5" customHeight="1">
      <c r="A14" s="10"/>
      <c r="B14" s="10" t="s">
        <v>29</v>
      </c>
      <c r="C14" s="10">
        <v>2</v>
      </c>
      <c r="D14" s="10">
        <f t="shared" si="1"/>
        <v>2</v>
      </c>
      <c r="E14" s="10"/>
      <c r="F14" s="10"/>
      <c r="G14" s="10">
        <v>1</v>
      </c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10"/>
      <c r="R14" s="10"/>
      <c r="S14" s="10"/>
      <c r="T14" s="10"/>
    </row>
    <row r="15" spans="1:20" s="11" customFormat="1" ht="19.5" customHeight="1">
      <c r="A15" s="10"/>
      <c r="B15" s="10" t="s">
        <v>30</v>
      </c>
      <c r="C15" s="10">
        <v>2</v>
      </c>
      <c r="D15" s="10">
        <f t="shared" si="1"/>
        <v>2</v>
      </c>
      <c r="E15" s="10"/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1" customFormat="1" ht="19.5" customHeight="1">
      <c r="A16" s="10"/>
      <c r="B16" s="10" t="s">
        <v>31</v>
      </c>
      <c r="C16" s="10">
        <v>1</v>
      </c>
      <c r="D16" s="10">
        <f t="shared" si="1"/>
        <v>1</v>
      </c>
      <c r="E16" s="10"/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1" customFormat="1" ht="19.5" customHeight="1">
      <c r="A17" s="10"/>
      <c r="B17" s="10" t="s">
        <v>32</v>
      </c>
      <c r="C17" s="10">
        <v>3</v>
      </c>
      <c r="D17" s="10">
        <f t="shared" si="1"/>
        <v>3</v>
      </c>
      <c r="E17" s="10"/>
      <c r="F17" s="10">
        <v>1</v>
      </c>
      <c r="G17" s="10">
        <v>1</v>
      </c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/>
      <c r="R17" s="10"/>
      <c r="S17" s="10"/>
      <c r="T17" s="10"/>
    </row>
    <row r="18" spans="1:20" s="11" customFormat="1" ht="19.5" customHeight="1">
      <c r="A18" s="10"/>
      <c r="B18" s="10" t="s">
        <v>33</v>
      </c>
      <c r="C18" s="10">
        <v>2</v>
      </c>
      <c r="D18" s="10">
        <f t="shared" si="1"/>
        <v>2</v>
      </c>
      <c r="E18" s="10"/>
      <c r="F18" s="10">
        <v>1</v>
      </c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11" customFormat="1" ht="19.5" customHeight="1">
      <c r="A19" s="10"/>
      <c r="B19" s="10" t="s">
        <v>34</v>
      </c>
      <c r="C19" s="10">
        <v>4</v>
      </c>
      <c r="D19" s="10">
        <f t="shared" si="1"/>
        <v>2</v>
      </c>
      <c r="E19" s="10"/>
      <c r="F19" s="10"/>
      <c r="G19" s="10">
        <v>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11" customFormat="1" ht="19.5" customHeight="1">
      <c r="A20" s="10"/>
      <c r="B20" s="10" t="s">
        <v>35</v>
      </c>
      <c r="C20" s="10">
        <v>1</v>
      </c>
      <c r="D20" s="10">
        <f t="shared" si="1"/>
        <v>1</v>
      </c>
      <c r="E20" s="10"/>
      <c r="F20" s="10">
        <v>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11" customFormat="1" ht="19.5" customHeight="1">
      <c r="A21" s="10"/>
      <c r="B21" s="10" t="s">
        <v>36</v>
      </c>
      <c r="C21" s="10">
        <v>1</v>
      </c>
      <c r="D21" s="10">
        <f t="shared" si="1"/>
        <v>1</v>
      </c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11" customFormat="1" ht="19.5" customHeight="1">
      <c r="A22" s="10"/>
      <c r="B22" s="10" t="s">
        <v>37</v>
      </c>
      <c r="C22" s="10">
        <v>1</v>
      </c>
      <c r="D22" s="10">
        <f t="shared" si="1"/>
        <v>1</v>
      </c>
      <c r="E22" s="10"/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11" customFormat="1" ht="19.5" customHeight="1">
      <c r="A23" s="10"/>
      <c r="B23" s="10" t="s">
        <v>38</v>
      </c>
      <c r="C23" s="10">
        <v>3</v>
      </c>
      <c r="D23" s="10">
        <f t="shared" si="1"/>
        <v>2</v>
      </c>
      <c r="E23" s="10"/>
      <c r="F23" s="10"/>
      <c r="G23" s="10">
        <v>2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11" customFormat="1" ht="19.5" customHeight="1">
      <c r="A24" s="10"/>
      <c r="B24" s="10" t="s">
        <v>39</v>
      </c>
      <c r="C24" s="10">
        <v>3</v>
      </c>
      <c r="D24" s="10">
        <f t="shared" si="1"/>
        <v>3</v>
      </c>
      <c r="E24" s="10"/>
      <c r="F24" s="10">
        <v>2</v>
      </c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s="11" customFormat="1" ht="19.5" customHeight="1">
      <c r="A25" s="10"/>
      <c r="B25" s="10" t="s">
        <v>40</v>
      </c>
      <c r="C25" s="10">
        <v>1</v>
      </c>
      <c r="D25" s="10">
        <f t="shared" si="1"/>
        <v>1</v>
      </c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ht="19.5" customHeight="1">
      <c r="A26" s="10"/>
      <c r="B26" s="10" t="s">
        <v>41</v>
      </c>
      <c r="C26" s="10">
        <v>1</v>
      </c>
      <c r="D26" s="10">
        <f t="shared" si="1"/>
        <v>1</v>
      </c>
      <c r="E26" s="10"/>
      <c r="F26" s="10"/>
      <c r="G26" s="10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1" customFormat="1" ht="19.5" customHeight="1">
      <c r="A27" s="10"/>
      <c r="B27" s="10" t="s">
        <v>42</v>
      </c>
      <c r="C27" s="10">
        <v>1</v>
      </c>
      <c r="D27" s="10">
        <f t="shared" si="1"/>
        <v>1</v>
      </c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s="11" customFormat="1" ht="19.5" customHeight="1">
      <c r="A28" s="10"/>
      <c r="B28" s="10" t="s">
        <v>43</v>
      </c>
      <c r="C28" s="10">
        <v>3</v>
      </c>
      <c r="D28" s="10">
        <f t="shared" si="1"/>
        <v>2</v>
      </c>
      <c r="E28" s="10"/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s="11" customFormat="1" ht="19.5" customHeight="1">
      <c r="A29" s="10"/>
      <c r="B29" s="10" t="s">
        <v>44</v>
      </c>
      <c r="C29" s="10">
        <v>1</v>
      </c>
      <c r="D29" s="10">
        <f t="shared" si="1"/>
        <v>1</v>
      </c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11" customFormat="1" ht="19.5" customHeight="1">
      <c r="A30" s="10"/>
      <c r="B30" s="10" t="s">
        <v>45</v>
      </c>
      <c r="C30" s="10">
        <v>1</v>
      </c>
      <c r="D30" s="10">
        <f t="shared" si="1"/>
        <v>1</v>
      </c>
      <c r="E30" s="10"/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s="11" customFormat="1" ht="19.5" customHeight="1">
      <c r="A31" s="10"/>
      <c r="B31" s="10" t="s">
        <v>46</v>
      </c>
      <c r="C31" s="10">
        <v>1</v>
      </c>
      <c r="D31" s="10">
        <f t="shared" si="1"/>
        <v>1</v>
      </c>
      <c r="E31" s="10"/>
      <c r="F31" s="10"/>
      <c r="G31" s="10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s="11" customFormat="1" ht="19.5" customHeight="1">
      <c r="A32" s="10"/>
      <c r="B32" s="10" t="s">
        <v>47</v>
      </c>
      <c r="C32" s="10">
        <v>2</v>
      </c>
      <c r="D32" s="10">
        <f t="shared" si="1"/>
        <v>3</v>
      </c>
      <c r="E32" s="10"/>
      <c r="F32" s="10">
        <v>2</v>
      </c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1" customFormat="1" ht="19.5" customHeight="1">
      <c r="A33" s="10"/>
      <c r="B33" s="10" t="s">
        <v>48</v>
      </c>
      <c r="C33" s="10">
        <v>2</v>
      </c>
      <c r="D33" s="10">
        <f t="shared" si="1"/>
        <v>3</v>
      </c>
      <c r="E33" s="10"/>
      <c r="F33" s="10">
        <v>1</v>
      </c>
      <c r="G33" s="10">
        <v>2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s="11" customFormat="1" ht="19.5" customHeight="1">
      <c r="A34" s="10"/>
      <c r="B34" s="10" t="s">
        <v>49</v>
      </c>
      <c r="C34" s="10">
        <v>2</v>
      </c>
      <c r="D34" s="10">
        <f t="shared" si="1"/>
        <v>3</v>
      </c>
      <c r="E34" s="10"/>
      <c r="F34" s="10">
        <v>1</v>
      </c>
      <c r="G34" s="10">
        <v>2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11" customFormat="1" ht="19.5" customHeight="1">
      <c r="A35" s="10"/>
      <c r="B35" s="74" t="s">
        <v>50</v>
      </c>
      <c r="C35" s="12">
        <v>3</v>
      </c>
      <c r="D35" s="10">
        <f t="shared" si="1"/>
        <v>3</v>
      </c>
      <c r="E35" s="12"/>
      <c r="F35" s="12">
        <v>1</v>
      </c>
      <c r="G35" s="12">
        <v>1</v>
      </c>
      <c r="H35" s="12"/>
      <c r="I35" s="12"/>
      <c r="J35" s="12"/>
      <c r="K35" s="12"/>
      <c r="L35" s="12"/>
      <c r="M35" s="12"/>
      <c r="N35" s="12"/>
      <c r="O35" s="12">
        <v>1</v>
      </c>
      <c r="P35" s="12"/>
      <c r="Q35" s="12"/>
      <c r="R35" s="12"/>
      <c r="S35" s="12"/>
      <c r="T35" s="12"/>
    </row>
    <row r="36" spans="1:20" s="11" customFormat="1" ht="19.5" customHeight="1">
      <c r="A36" s="10"/>
      <c r="B36" s="74" t="s">
        <v>51</v>
      </c>
      <c r="C36" s="12">
        <v>1</v>
      </c>
      <c r="D36" s="10">
        <f t="shared" si="1"/>
        <v>1</v>
      </c>
      <c r="E36" s="12"/>
      <c r="F36" s="12"/>
      <c r="G36" s="12">
        <v>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11" customFormat="1" ht="19.5" customHeight="1">
      <c r="A37" s="10"/>
      <c r="B37" s="74" t="s">
        <v>52</v>
      </c>
      <c r="C37" s="12">
        <v>2</v>
      </c>
      <c r="D37" s="10">
        <f t="shared" si="1"/>
        <v>2</v>
      </c>
      <c r="E37" s="12"/>
      <c r="F37" s="12"/>
      <c r="G37" s="12"/>
      <c r="H37" s="12"/>
      <c r="I37" s="12"/>
      <c r="J37" s="12"/>
      <c r="K37" s="12"/>
      <c r="L37" s="12"/>
      <c r="M37" s="12">
        <v>1</v>
      </c>
      <c r="N37" s="12"/>
      <c r="O37" s="12"/>
      <c r="P37" s="12">
        <v>1</v>
      </c>
      <c r="Q37" s="12"/>
      <c r="R37" s="12"/>
      <c r="S37" s="12"/>
      <c r="T37" s="12"/>
    </row>
    <row r="38" spans="1:20" s="11" customFormat="1" ht="19.5" customHeight="1">
      <c r="A38" s="10"/>
      <c r="B38" s="74" t="s">
        <v>53</v>
      </c>
      <c r="C38" s="12">
        <v>2</v>
      </c>
      <c r="D38" s="10">
        <f t="shared" si="1"/>
        <v>2</v>
      </c>
      <c r="E38" s="12"/>
      <c r="F38" s="12">
        <v>1</v>
      </c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s="11" customFormat="1" ht="19.5" customHeight="1">
      <c r="A39" s="10"/>
      <c r="B39" s="74" t="s">
        <v>54</v>
      </c>
      <c r="C39" s="12">
        <v>1</v>
      </c>
      <c r="D39" s="10">
        <f t="shared" si="1"/>
        <v>1</v>
      </c>
      <c r="E39" s="12"/>
      <c r="F39" s="12">
        <v>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s="11" customFormat="1" ht="19.5" customHeight="1">
      <c r="A40" s="10"/>
      <c r="B40" s="74" t="s">
        <v>55</v>
      </c>
      <c r="C40" s="12">
        <v>1</v>
      </c>
      <c r="D40" s="10">
        <f t="shared" si="1"/>
        <v>1</v>
      </c>
      <c r="E40" s="12"/>
      <c r="F40" s="12"/>
      <c r="G40" s="12"/>
      <c r="H40" s="12"/>
      <c r="I40" s="12"/>
      <c r="J40" s="12"/>
      <c r="K40" s="12"/>
      <c r="L40" s="12"/>
      <c r="M40" s="12">
        <v>1</v>
      </c>
      <c r="N40" s="12"/>
      <c r="O40" s="12"/>
      <c r="P40" s="12"/>
      <c r="Q40" s="12"/>
      <c r="R40" s="12"/>
      <c r="S40" s="12"/>
      <c r="T40" s="12"/>
    </row>
    <row r="41" spans="1:20" s="11" customFormat="1" ht="19.5" customHeight="1">
      <c r="A41" s="10"/>
      <c r="B41" s="74" t="s">
        <v>56</v>
      </c>
      <c r="C41" s="12">
        <v>2</v>
      </c>
      <c r="D41" s="10">
        <f t="shared" si="1"/>
        <v>2</v>
      </c>
      <c r="E41" s="12"/>
      <c r="F41" s="12"/>
      <c r="G41" s="12">
        <v>1</v>
      </c>
      <c r="H41" s="12"/>
      <c r="I41" s="12"/>
      <c r="J41" s="12"/>
      <c r="K41" s="12"/>
      <c r="L41" s="12"/>
      <c r="M41" s="12">
        <v>1</v>
      </c>
      <c r="N41" s="12"/>
      <c r="O41" s="12"/>
      <c r="P41" s="12"/>
      <c r="Q41" s="12"/>
      <c r="R41" s="12"/>
      <c r="S41" s="12"/>
      <c r="T41" s="12"/>
    </row>
    <row r="42" spans="1:20" s="11" customFormat="1" ht="19.5" customHeight="1">
      <c r="A42" s="10"/>
      <c r="B42" s="74" t="s">
        <v>57</v>
      </c>
      <c r="C42" s="12">
        <v>1</v>
      </c>
      <c r="D42" s="10">
        <f t="shared" si="1"/>
        <v>1</v>
      </c>
      <c r="E42" s="12"/>
      <c r="F42" s="12"/>
      <c r="G42" s="12">
        <v>1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11" customFormat="1" ht="19.5" customHeight="1">
      <c r="A43" s="10"/>
      <c r="B43" s="74" t="s">
        <v>58</v>
      </c>
      <c r="C43" s="12">
        <v>1</v>
      </c>
      <c r="D43" s="10">
        <f t="shared" si="1"/>
        <v>1</v>
      </c>
      <c r="E43" s="12"/>
      <c r="F43" s="12"/>
      <c r="G43" s="12">
        <v>1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s="11" customFormat="1" ht="19.5" customHeight="1">
      <c r="A44" s="10"/>
      <c r="B44" s="74" t="s">
        <v>59</v>
      </c>
      <c r="C44" s="12">
        <v>8</v>
      </c>
      <c r="D44" s="10">
        <f t="shared" si="1"/>
        <v>7</v>
      </c>
      <c r="E44" s="12"/>
      <c r="F44" s="12">
        <v>2</v>
      </c>
      <c r="G44" s="12">
        <v>2</v>
      </c>
      <c r="H44" s="12"/>
      <c r="I44" s="12"/>
      <c r="J44" s="12"/>
      <c r="K44" s="12"/>
      <c r="L44" s="12"/>
      <c r="M44" s="12"/>
      <c r="N44" s="12"/>
      <c r="O44" s="12"/>
      <c r="P44" s="12">
        <v>1</v>
      </c>
      <c r="Q44" s="12">
        <v>1</v>
      </c>
      <c r="R44" s="12">
        <v>1</v>
      </c>
      <c r="S44" s="12"/>
      <c r="T44" s="12"/>
    </row>
    <row r="45" spans="1:20" s="11" customFormat="1" ht="19.5" customHeight="1">
      <c r="A45" s="10"/>
      <c r="B45" s="74" t="s">
        <v>60</v>
      </c>
      <c r="C45" s="12">
        <v>1</v>
      </c>
      <c r="D45" s="10">
        <f t="shared" si="1"/>
        <v>1</v>
      </c>
      <c r="E45" s="12"/>
      <c r="F45" s="12">
        <v>1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11" customFormat="1" ht="19.5" customHeight="1">
      <c r="A46" s="10"/>
      <c r="B46" s="74" t="s">
        <v>61</v>
      </c>
      <c r="C46" s="12">
        <v>1</v>
      </c>
      <c r="D46" s="10">
        <f t="shared" si="1"/>
        <v>1</v>
      </c>
      <c r="E46" s="12"/>
      <c r="F46" s="12"/>
      <c r="G46" s="12"/>
      <c r="H46" s="12"/>
      <c r="I46" s="12"/>
      <c r="J46" s="12"/>
      <c r="K46" s="12"/>
      <c r="L46" s="12"/>
      <c r="M46" s="12">
        <v>1</v>
      </c>
      <c r="N46" s="12"/>
      <c r="O46" s="12"/>
      <c r="P46" s="12"/>
      <c r="Q46" s="12"/>
      <c r="R46" s="12"/>
      <c r="S46" s="12"/>
      <c r="T46" s="12"/>
    </row>
    <row r="47" spans="1:20" s="11" customFormat="1" ht="19.5" customHeight="1">
      <c r="A47" s="10"/>
      <c r="B47" s="74" t="s">
        <v>62</v>
      </c>
      <c r="C47" s="12">
        <v>1</v>
      </c>
      <c r="D47" s="10">
        <f t="shared" si="1"/>
        <v>1</v>
      </c>
      <c r="E47" s="12"/>
      <c r="F47" s="12">
        <v>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s="11" customFormat="1" ht="19.5" customHeight="1">
      <c r="A48" s="10"/>
      <c r="B48" s="74" t="s">
        <v>63</v>
      </c>
      <c r="C48" s="12">
        <v>1</v>
      </c>
      <c r="D48" s="10">
        <f t="shared" si="1"/>
        <v>1</v>
      </c>
      <c r="E48" s="12"/>
      <c r="F48" s="12"/>
      <c r="G48" s="12">
        <v>1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s="11" customFormat="1" ht="19.5" customHeight="1">
      <c r="A49" s="10"/>
      <c r="B49" s="74" t="s">
        <v>64</v>
      </c>
      <c r="C49" s="12">
        <v>1</v>
      </c>
      <c r="D49" s="10">
        <f t="shared" si="1"/>
        <v>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1</v>
      </c>
      <c r="Q49" s="12"/>
      <c r="R49" s="12"/>
      <c r="S49" s="12"/>
      <c r="T49" s="12"/>
    </row>
    <row r="50" spans="1:20" s="8" customFormat="1" ht="19.5" customHeight="1">
      <c r="A50" s="7">
        <v>2</v>
      </c>
      <c r="B50" s="9" t="s">
        <v>65</v>
      </c>
      <c r="C50" s="7">
        <f aca="true" t="shared" si="3" ref="C50:T50">SUM(C51:C58)</f>
        <v>28</v>
      </c>
      <c r="D50" s="7">
        <f t="shared" si="3"/>
        <v>18</v>
      </c>
      <c r="E50" s="7">
        <f t="shared" si="3"/>
        <v>2</v>
      </c>
      <c r="F50" s="7">
        <f t="shared" si="3"/>
        <v>2</v>
      </c>
      <c r="G50" s="7">
        <f t="shared" si="3"/>
        <v>3</v>
      </c>
      <c r="H50" s="7">
        <f t="shared" si="3"/>
        <v>3</v>
      </c>
      <c r="I50" s="7">
        <f t="shared" si="3"/>
        <v>3</v>
      </c>
      <c r="J50" s="7">
        <f t="shared" si="3"/>
        <v>0</v>
      </c>
      <c r="K50" s="7">
        <f t="shared" si="3"/>
        <v>0</v>
      </c>
      <c r="L50" s="7">
        <f t="shared" si="3"/>
        <v>1</v>
      </c>
      <c r="M50" s="7">
        <f t="shared" si="3"/>
        <v>1</v>
      </c>
      <c r="N50" s="7">
        <f t="shared" si="3"/>
        <v>1</v>
      </c>
      <c r="O50" s="7">
        <f t="shared" si="3"/>
        <v>0</v>
      </c>
      <c r="P50" s="7">
        <f t="shared" si="3"/>
        <v>1</v>
      </c>
      <c r="Q50" s="7">
        <f t="shared" si="3"/>
        <v>1</v>
      </c>
      <c r="R50" s="7">
        <f t="shared" si="3"/>
        <v>0</v>
      </c>
      <c r="S50" s="7">
        <f t="shared" si="3"/>
        <v>0</v>
      </c>
      <c r="T50" s="7">
        <f t="shared" si="3"/>
        <v>0</v>
      </c>
    </row>
    <row r="51" spans="1:20" s="11" customFormat="1" ht="19.5" customHeight="1">
      <c r="A51" s="10"/>
      <c r="B51" s="10" t="s">
        <v>66</v>
      </c>
      <c r="C51" s="10">
        <v>3</v>
      </c>
      <c r="D51" s="10">
        <f aca="true" t="shared" si="4" ref="D51:D58">SUM(E51:T51)</f>
        <v>1</v>
      </c>
      <c r="E51" s="10"/>
      <c r="F51" s="10"/>
      <c r="G51" s="10"/>
      <c r="H51" s="10"/>
      <c r="I51" s="10"/>
      <c r="J51" s="10"/>
      <c r="K51" s="10"/>
      <c r="L51" s="10"/>
      <c r="M51" s="10"/>
      <c r="N51" s="10">
        <v>1</v>
      </c>
      <c r="O51" s="10"/>
      <c r="P51" s="10"/>
      <c r="Q51" s="10"/>
      <c r="R51" s="10"/>
      <c r="S51" s="10"/>
      <c r="T51" s="10"/>
    </row>
    <row r="52" spans="1:20" s="11" customFormat="1" ht="19.5" customHeight="1">
      <c r="A52" s="10"/>
      <c r="B52" s="10" t="s">
        <v>67</v>
      </c>
      <c r="C52" s="10">
        <v>2</v>
      </c>
      <c r="D52" s="10">
        <f t="shared" si="4"/>
        <v>1</v>
      </c>
      <c r="E52" s="10"/>
      <c r="F52" s="10"/>
      <c r="G52" s="10"/>
      <c r="H52" s="10"/>
      <c r="I52" s="10">
        <v>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11" customFormat="1" ht="19.5" customHeight="1">
      <c r="A53" s="10"/>
      <c r="B53" s="10" t="s">
        <v>68</v>
      </c>
      <c r="C53" s="10">
        <v>3</v>
      </c>
      <c r="D53" s="10">
        <f t="shared" si="4"/>
        <v>3</v>
      </c>
      <c r="E53" s="10"/>
      <c r="F53" s="10">
        <v>1</v>
      </c>
      <c r="G53" s="10">
        <v>1</v>
      </c>
      <c r="H53" s="10"/>
      <c r="I53" s="10">
        <v>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11" customFormat="1" ht="19.5" customHeight="1">
      <c r="A54" s="10"/>
      <c r="B54" s="10" t="s">
        <v>69</v>
      </c>
      <c r="C54" s="10">
        <v>4</v>
      </c>
      <c r="D54" s="10">
        <f t="shared" si="4"/>
        <v>4</v>
      </c>
      <c r="E54" s="10">
        <v>1</v>
      </c>
      <c r="F54" s="10"/>
      <c r="G54" s="10">
        <v>1</v>
      </c>
      <c r="H54" s="10">
        <v>1</v>
      </c>
      <c r="I54" s="10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1" customFormat="1" ht="19.5" customHeight="1">
      <c r="A55" s="10"/>
      <c r="B55" s="10" t="s">
        <v>70</v>
      </c>
      <c r="C55" s="10">
        <v>4</v>
      </c>
      <c r="D55" s="10">
        <f t="shared" si="4"/>
        <v>3</v>
      </c>
      <c r="E55" s="10"/>
      <c r="F55" s="10">
        <v>1</v>
      </c>
      <c r="G55" s="10">
        <v>1</v>
      </c>
      <c r="H55" s="10">
        <v>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11" customFormat="1" ht="19.5" customHeight="1">
      <c r="A56" s="10"/>
      <c r="B56" s="10" t="s">
        <v>71</v>
      </c>
      <c r="C56" s="10">
        <v>3</v>
      </c>
      <c r="D56" s="10">
        <f t="shared" si="4"/>
        <v>1</v>
      </c>
      <c r="E56" s="10"/>
      <c r="F56" s="10"/>
      <c r="G56" s="10"/>
      <c r="H56" s="10"/>
      <c r="I56" s="10"/>
      <c r="J56" s="10"/>
      <c r="K56" s="10"/>
      <c r="L56" s="10">
        <v>1</v>
      </c>
      <c r="M56" s="10"/>
      <c r="N56" s="10"/>
      <c r="O56" s="10"/>
      <c r="P56" s="10"/>
      <c r="Q56" s="10"/>
      <c r="R56" s="10"/>
      <c r="S56" s="10"/>
      <c r="T56" s="10"/>
    </row>
    <row r="57" spans="1:20" s="11" customFormat="1" ht="19.5" customHeight="1">
      <c r="A57" s="10"/>
      <c r="B57" s="10" t="s">
        <v>72</v>
      </c>
      <c r="C57" s="10">
        <v>4</v>
      </c>
      <c r="D57" s="10">
        <f t="shared" si="4"/>
        <v>1</v>
      </c>
      <c r="E57" s="10"/>
      <c r="F57" s="10"/>
      <c r="G57" s="10"/>
      <c r="H57" s="10">
        <v>1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11" customFormat="1" ht="19.5" customHeight="1">
      <c r="A58" s="10"/>
      <c r="B58" s="10" t="s">
        <v>73</v>
      </c>
      <c r="C58" s="10">
        <v>5</v>
      </c>
      <c r="D58" s="10">
        <f t="shared" si="4"/>
        <v>4</v>
      </c>
      <c r="E58" s="10">
        <v>1</v>
      </c>
      <c r="F58" s="10"/>
      <c r="G58" s="10"/>
      <c r="H58" s="10"/>
      <c r="I58" s="10"/>
      <c r="J58" s="10"/>
      <c r="K58" s="10"/>
      <c r="L58" s="10"/>
      <c r="M58" s="10">
        <v>1</v>
      </c>
      <c r="N58" s="10"/>
      <c r="O58" s="10"/>
      <c r="P58" s="10">
        <v>1</v>
      </c>
      <c r="Q58" s="10">
        <v>1</v>
      </c>
      <c r="R58" s="10"/>
      <c r="S58" s="10"/>
      <c r="T58" s="10"/>
    </row>
    <row r="59" spans="1:254" s="53" customFormat="1" ht="19.5" customHeight="1">
      <c r="A59" s="143" t="s">
        <v>200</v>
      </c>
      <c r="B59" s="144"/>
      <c r="C59" s="117">
        <v>293</v>
      </c>
      <c r="D59" s="117">
        <f aca="true" t="shared" si="5" ref="D59:R59">D60+D74</f>
        <v>120</v>
      </c>
      <c r="E59" s="117">
        <f t="shared" si="5"/>
        <v>0</v>
      </c>
      <c r="F59" s="117">
        <f t="shared" si="5"/>
        <v>25</v>
      </c>
      <c r="G59" s="117">
        <f t="shared" si="5"/>
        <v>37</v>
      </c>
      <c r="H59" s="117">
        <f t="shared" si="5"/>
        <v>6</v>
      </c>
      <c r="I59" s="117">
        <f t="shared" si="5"/>
        <v>6</v>
      </c>
      <c r="J59" s="117">
        <f t="shared" si="5"/>
        <v>6</v>
      </c>
      <c r="K59" s="117">
        <f t="shared" si="5"/>
        <v>0</v>
      </c>
      <c r="L59" s="117">
        <f t="shared" si="5"/>
        <v>0</v>
      </c>
      <c r="M59" s="117">
        <f t="shared" si="5"/>
        <v>20</v>
      </c>
      <c r="N59" s="117">
        <f t="shared" si="5"/>
        <v>8</v>
      </c>
      <c r="O59" s="117">
        <f t="shared" si="5"/>
        <v>5</v>
      </c>
      <c r="P59" s="117">
        <f t="shared" si="5"/>
        <v>2</v>
      </c>
      <c r="Q59" s="117">
        <f t="shared" si="5"/>
        <v>5</v>
      </c>
      <c r="R59" s="117">
        <f t="shared" si="5"/>
        <v>0</v>
      </c>
      <c r="S59" s="118"/>
      <c r="T59" s="118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</row>
    <row r="60" spans="1:254" s="60" customFormat="1" ht="19.5" customHeight="1">
      <c r="A60" s="54">
        <v>1</v>
      </c>
      <c r="B60" s="55" t="s">
        <v>17</v>
      </c>
      <c r="C60" s="56"/>
      <c r="D60" s="56">
        <f>SUM(E60:R60)</f>
        <v>30</v>
      </c>
      <c r="E60" s="57">
        <f aca="true" t="shared" si="6" ref="E60:R60">SUM(E61:E73)</f>
        <v>0</v>
      </c>
      <c r="F60" s="57">
        <f t="shared" si="6"/>
        <v>0</v>
      </c>
      <c r="G60" s="57">
        <f t="shared" si="6"/>
        <v>12</v>
      </c>
      <c r="H60" s="57">
        <f t="shared" si="6"/>
        <v>6</v>
      </c>
      <c r="I60" s="57">
        <f t="shared" si="6"/>
        <v>6</v>
      </c>
      <c r="J60" s="57">
        <f t="shared" si="6"/>
        <v>6</v>
      </c>
      <c r="K60" s="57">
        <f t="shared" si="6"/>
        <v>0</v>
      </c>
      <c r="L60" s="57">
        <f t="shared" si="6"/>
        <v>0</v>
      </c>
      <c r="M60" s="57">
        <f t="shared" si="6"/>
        <v>0</v>
      </c>
      <c r="N60" s="57">
        <f t="shared" si="6"/>
        <v>0</v>
      </c>
      <c r="O60" s="56">
        <f t="shared" si="6"/>
        <v>0</v>
      </c>
      <c r="P60" s="56">
        <f t="shared" si="6"/>
        <v>0</v>
      </c>
      <c r="Q60" s="56">
        <f t="shared" si="6"/>
        <v>0</v>
      </c>
      <c r="R60" s="56">
        <f t="shared" si="6"/>
        <v>0</v>
      </c>
      <c r="S60" s="58"/>
      <c r="T60" s="58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  <c r="IP60" s="59"/>
      <c r="IQ60" s="59"/>
      <c r="IR60" s="59"/>
      <c r="IS60" s="59"/>
      <c r="IT60" s="59"/>
    </row>
    <row r="61" spans="1:20" ht="19.5" customHeight="1">
      <c r="A61" s="18"/>
      <c r="B61" s="15" t="s">
        <v>74</v>
      </c>
      <c r="C61" s="18"/>
      <c r="D61" s="15">
        <f aca="true" t="shared" si="7" ref="D61:D73">SUM(E61:R61)</f>
        <v>3</v>
      </c>
      <c r="E61" s="19"/>
      <c r="F61" s="20"/>
      <c r="G61" s="20">
        <v>1</v>
      </c>
      <c r="H61" s="20"/>
      <c r="I61" s="20">
        <v>1</v>
      </c>
      <c r="J61" s="20">
        <v>1</v>
      </c>
      <c r="K61" s="20"/>
      <c r="L61" s="20"/>
      <c r="M61" s="20"/>
      <c r="N61" s="19"/>
      <c r="O61" s="18"/>
      <c r="P61" s="18"/>
      <c r="Q61" s="16"/>
      <c r="R61" s="16"/>
      <c r="S61" s="16"/>
      <c r="T61" s="16"/>
    </row>
    <row r="62" spans="1:20" ht="19.5" customHeight="1">
      <c r="A62" s="18"/>
      <c r="B62" s="15" t="s">
        <v>75</v>
      </c>
      <c r="C62" s="18"/>
      <c r="D62" s="15">
        <f t="shared" si="7"/>
        <v>2</v>
      </c>
      <c r="E62" s="19"/>
      <c r="F62" s="20"/>
      <c r="G62" s="20">
        <v>1</v>
      </c>
      <c r="H62" s="20">
        <v>1</v>
      </c>
      <c r="I62" s="20"/>
      <c r="J62" s="20"/>
      <c r="K62" s="20"/>
      <c r="L62" s="20"/>
      <c r="M62" s="20"/>
      <c r="N62" s="19"/>
      <c r="O62" s="18"/>
      <c r="P62" s="18"/>
      <c r="Q62" s="16"/>
      <c r="R62" s="16"/>
      <c r="S62" s="16"/>
      <c r="T62" s="16"/>
    </row>
    <row r="63" spans="1:20" ht="19.5" customHeight="1">
      <c r="A63" s="18"/>
      <c r="B63" s="15" t="s">
        <v>76</v>
      </c>
      <c r="C63" s="18"/>
      <c r="D63" s="15">
        <f t="shared" si="7"/>
        <v>4</v>
      </c>
      <c r="E63" s="19"/>
      <c r="F63" s="20"/>
      <c r="G63" s="20">
        <v>2</v>
      </c>
      <c r="H63" s="20">
        <v>1</v>
      </c>
      <c r="I63" s="20">
        <v>1</v>
      </c>
      <c r="J63" s="20"/>
      <c r="K63" s="20"/>
      <c r="L63" s="20"/>
      <c r="M63" s="20"/>
      <c r="N63" s="19"/>
      <c r="O63" s="18"/>
      <c r="P63" s="18"/>
      <c r="Q63" s="16"/>
      <c r="R63" s="16"/>
      <c r="S63" s="16"/>
      <c r="T63" s="16"/>
    </row>
    <row r="64" spans="1:20" ht="19.5" customHeight="1">
      <c r="A64" s="18"/>
      <c r="B64" s="15" t="s">
        <v>77</v>
      </c>
      <c r="C64" s="18"/>
      <c r="D64" s="15">
        <f t="shared" si="7"/>
        <v>2</v>
      </c>
      <c r="E64" s="19"/>
      <c r="F64" s="20"/>
      <c r="G64" s="20">
        <v>1</v>
      </c>
      <c r="H64" s="20"/>
      <c r="I64" s="20"/>
      <c r="J64" s="20">
        <v>1</v>
      </c>
      <c r="K64" s="20"/>
      <c r="L64" s="20"/>
      <c r="M64" s="20"/>
      <c r="N64" s="19"/>
      <c r="O64" s="18"/>
      <c r="P64" s="18"/>
      <c r="Q64" s="16"/>
      <c r="R64" s="16"/>
      <c r="S64" s="16"/>
      <c r="T64" s="16"/>
    </row>
    <row r="65" spans="1:20" ht="19.5" customHeight="1">
      <c r="A65" s="18"/>
      <c r="B65" s="15" t="s">
        <v>78</v>
      </c>
      <c r="C65" s="18"/>
      <c r="D65" s="15">
        <f t="shared" si="7"/>
        <v>2</v>
      </c>
      <c r="E65" s="19"/>
      <c r="F65" s="20"/>
      <c r="G65" s="20">
        <v>1</v>
      </c>
      <c r="H65" s="20"/>
      <c r="I65" s="20">
        <v>1</v>
      </c>
      <c r="J65" s="20"/>
      <c r="K65" s="20"/>
      <c r="L65" s="20"/>
      <c r="M65" s="20"/>
      <c r="N65" s="19"/>
      <c r="O65" s="18"/>
      <c r="P65" s="18"/>
      <c r="Q65" s="16"/>
      <c r="R65" s="16"/>
      <c r="S65" s="16"/>
      <c r="T65" s="16"/>
    </row>
    <row r="66" spans="1:20" ht="19.5" customHeight="1">
      <c r="A66" s="18"/>
      <c r="B66" s="15" t="s">
        <v>79</v>
      </c>
      <c r="C66" s="18"/>
      <c r="D66" s="15">
        <f t="shared" si="7"/>
        <v>3</v>
      </c>
      <c r="E66" s="19"/>
      <c r="F66" s="20"/>
      <c r="G66" s="20">
        <v>1</v>
      </c>
      <c r="H66" s="20"/>
      <c r="I66" s="20">
        <v>1</v>
      </c>
      <c r="J66" s="20">
        <v>1</v>
      </c>
      <c r="K66" s="20"/>
      <c r="L66" s="20"/>
      <c r="M66" s="20"/>
      <c r="N66" s="19"/>
      <c r="O66" s="18"/>
      <c r="P66" s="18"/>
      <c r="Q66" s="16"/>
      <c r="R66" s="16"/>
      <c r="S66" s="16"/>
      <c r="T66" s="16"/>
    </row>
    <row r="67" spans="1:20" ht="19.5" customHeight="1">
      <c r="A67" s="18"/>
      <c r="B67" s="15" t="s">
        <v>80</v>
      </c>
      <c r="C67" s="18"/>
      <c r="D67" s="15">
        <f t="shared" si="7"/>
        <v>1</v>
      </c>
      <c r="E67" s="19"/>
      <c r="F67" s="20"/>
      <c r="G67" s="20">
        <v>1</v>
      </c>
      <c r="H67" s="20"/>
      <c r="I67" s="20"/>
      <c r="J67" s="20"/>
      <c r="K67" s="20"/>
      <c r="L67" s="20"/>
      <c r="M67" s="20"/>
      <c r="N67" s="19"/>
      <c r="O67" s="18"/>
      <c r="P67" s="18"/>
      <c r="Q67" s="16"/>
      <c r="R67" s="16"/>
      <c r="S67" s="16"/>
      <c r="T67" s="16"/>
    </row>
    <row r="68" spans="1:20" ht="19.5" customHeight="1">
      <c r="A68" s="18"/>
      <c r="B68" s="15" t="s">
        <v>81</v>
      </c>
      <c r="C68" s="18"/>
      <c r="D68" s="15">
        <f t="shared" si="7"/>
        <v>2</v>
      </c>
      <c r="E68" s="19"/>
      <c r="F68" s="20"/>
      <c r="G68" s="20"/>
      <c r="H68" s="20">
        <v>1</v>
      </c>
      <c r="I68" s="20"/>
      <c r="J68" s="20">
        <v>1</v>
      </c>
      <c r="K68" s="20"/>
      <c r="L68" s="20"/>
      <c r="M68" s="20"/>
      <c r="N68" s="19"/>
      <c r="O68" s="18"/>
      <c r="P68" s="18"/>
      <c r="Q68" s="16"/>
      <c r="R68" s="16"/>
      <c r="S68" s="16"/>
      <c r="T68" s="16"/>
    </row>
    <row r="69" spans="1:20" ht="19.5" customHeight="1">
      <c r="A69" s="18"/>
      <c r="B69" s="13" t="s">
        <v>82</v>
      </c>
      <c r="C69" s="18"/>
      <c r="D69" s="15">
        <f t="shared" si="7"/>
        <v>2</v>
      </c>
      <c r="E69" s="19"/>
      <c r="F69" s="20"/>
      <c r="G69" s="20">
        <v>1</v>
      </c>
      <c r="H69" s="20">
        <v>1</v>
      </c>
      <c r="I69" s="20"/>
      <c r="J69" s="20"/>
      <c r="K69" s="20"/>
      <c r="L69" s="20"/>
      <c r="M69" s="20"/>
      <c r="N69" s="19"/>
      <c r="O69" s="18"/>
      <c r="P69" s="18"/>
      <c r="Q69" s="16"/>
      <c r="R69" s="16"/>
      <c r="S69" s="16"/>
      <c r="T69" s="16"/>
    </row>
    <row r="70" spans="1:20" ht="19.5" customHeight="1">
      <c r="A70" s="18"/>
      <c r="B70" s="15" t="s">
        <v>83</v>
      </c>
      <c r="C70" s="18"/>
      <c r="D70" s="15">
        <f t="shared" si="7"/>
        <v>2</v>
      </c>
      <c r="E70" s="19"/>
      <c r="F70" s="20"/>
      <c r="G70" s="20">
        <v>1</v>
      </c>
      <c r="H70" s="20"/>
      <c r="I70" s="20">
        <v>1</v>
      </c>
      <c r="J70" s="20"/>
      <c r="K70" s="20"/>
      <c r="L70" s="20"/>
      <c r="M70" s="20"/>
      <c r="N70" s="19"/>
      <c r="O70" s="18"/>
      <c r="P70" s="18"/>
      <c r="Q70" s="16"/>
      <c r="R70" s="16"/>
      <c r="S70" s="16"/>
      <c r="T70" s="16"/>
    </row>
    <row r="71" spans="1:20" ht="19.5" customHeight="1">
      <c r="A71" s="18"/>
      <c r="B71" s="15" t="s">
        <v>84</v>
      </c>
      <c r="C71" s="18"/>
      <c r="D71" s="15">
        <f t="shared" si="7"/>
        <v>2</v>
      </c>
      <c r="E71" s="19"/>
      <c r="F71" s="20"/>
      <c r="G71" s="20"/>
      <c r="H71" s="20">
        <v>1</v>
      </c>
      <c r="I71" s="20"/>
      <c r="J71" s="20">
        <v>1</v>
      </c>
      <c r="K71" s="20"/>
      <c r="L71" s="20"/>
      <c r="M71" s="20"/>
      <c r="N71" s="19"/>
      <c r="O71" s="18"/>
      <c r="P71" s="18"/>
      <c r="Q71" s="16"/>
      <c r="R71" s="16"/>
      <c r="S71" s="16"/>
      <c r="T71" s="16"/>
    </row>
    <row r="72" spans="1:20" ht="19.5" customHeight="1">
      <c r="A72" s="18"/>
      <c r="B72" s="15" t="s">
        <v>85</v>
      </c>
      <c r="C72" s="18"/>
      <c r="D72" s="15">
        <f t="shared" si="7"/>
        <v>2</v>
      </c>
      <c r="E72" s="19"/>
      <c r="F72" s="20"/>
      <c r="G72" s="20">
        <v>1</v>
      </c>
      <c r="H72" s="20"/>
      <c r="I72" s="20"/>
      <c r="J72" s="20">
        <v>1</v>
      </c>
      <c r="K72" s="20"/>
      <c r="L72" s="20"/>
      <c r="M72" s="20"/>
      <c r="N72" s="19"/>
      <c r="O72" s="18"/>
      <c r="P72" s="18"/>
      <c r="Q72" s="16"/>
      <c r="R72" s="16"/>
      <c r="S72" s="16"/>
      <c r="T72" s="16"/>
    </row>
    <row r="73" spans="1:20" ht="19.5" customHeight="1">
      <c r="A73" s="18"/>
      <c r="B73" s="15" t="s">
        <v>86</v>
      </c>
      <c r="C73" s="18"/>
      <c r="D73" s="15">
        <f t="shared" si="7"/>
        <v>3</v>
      </c>
      <c r="E73" s="19"/>
      <c r="F73" s="20"/>
      <c r="G73" s="20">
        <v>1</v>
      </c>
      <c r="H73" s="20">
        <v>1</v>
      </c>
      <c r="I73" s="20">
        <v>1</v>
      </c>
      <c r="J73" s="20"/>
      <c r="K73" s="20"/>
      <c r="L73" s="20"/>
      <c r="M73" s="20"/>
      <c r="N73" s="19"/>
      <c r="O73" s="18"/>
      <c r="P73" s="18"/>
      <c r="Q73" s="16"/>
      <c r="R73" s="16"/>
      <c r="S73" s="16"/>
      <c r="T73" s="16"/>
    </row>
    <row r="74" spans="1:20" ht="19.5" customHeight="1">
      <c r="A74" s="140" t="s">
        <v>297</v>
      </c>
      <c r="B74" s="140"/>
      <c r="C74" s="117"/>
      <c r="D74" s="117">
        <f>SUM(E74:R74)</f>
        <v>90</v>
      </c>
      <c r="E74" s="117">
        <f aca="true" t="shared" si="8" ref="E74:R74">SUM(E75:E87)</f>
        <v>0</v>
      </c>
      <c r="F74" s="117">
        <f t="shared" si="8"/>
        <v>25</v>
      </c>
      <c r="G74" s="117">
        <f t="shared" si="8"/>
        <v>25</v>
      </c>
      <c r="H74" s="117">
        <f t="shared" si="8"/>
        <v>0</v>
      </c>
      <c r="I74" s="117">
        <f t="shared" si="8"/>
        <v>0</v>
      </c>
      <c r="J74" s="117">
        <f t="shared" si="8"/>
        <v>0</v>
      </c>
      <c r="K74" s="117">
        <f t="shared" si="8"/>
        <v>0</v>
      </c>
      <c r="L74" s="117">
        <f t="shared" si="8"/>
        <v>0</v>
      </c>
      <c r="M74" s="117">
        <f t="shared" si="8"/>
        <v>20</v>
      </c>
      <c r="N74" s="117">
        <f t="shared" si="8"/>
        <v>8</v>
      </c>
      <c r="O74" s="117">
        <f t="shared" si="8"/>
        <v>5</v>
      </c>
      <c r="P74" s="117">
        <f t="shared" si="8"/>
        <v>2</v>
      </c>
      <c r="Q74" s="117">
        <f t="shared" si="8"/>
        <v>5</v>
      </c>
      <c r="R74" s="117">
        <f t="shared" si="8"/>
        <v>0</v>
      </c>
      <c r="S74" s="118"/>
      <c r="T74" s="118"/>
    </row>
    <row r="75" spans="1:20" ht="19.5" customHeight="1">
      <c r="A75" s="119">
        <v>1</v>
      </c>
      <c r="B75" s="120" t="s">
        <v>298</v>
      </c>
      <c r="C75" s="121"/>
      <c r="D75" s="120">
        <f aca="true" t="shared" si="9" ref="D75:D87">SUM(E75:R75)</f>
        <v>4</v>
      </c>
      <c r="E75" s="119"/>
      <c r="F75" s="122">
        <v>2</v>
      </c>
      <c r="G75" s="119">
        <v>2</v>
      </c>
      <c r="H75" s="119"/>
      <c r="I75" s="119"/>
      <c r="J75" s="119"/>
      <c r="K75" s="119"/>
      <c r="L75" s="119"/>
      <c r="M75" s="122"/>
      <c r="N75" s="119"/>
      <c r="O75" s="119"/>
      <c r="P75" s="119"/>
      <c r="Q75" s="119"/>
      <c r="R75" s="119"/>
      <c r="S75" s="123"/>
      <c r="T75" s="123"/>
    </row>
    <row r="76" spans="1:20" ht="19.5" customHeight="1">
      <c r="A76" s="119">
        <v>2</v>
      </c>
      <c r="B76" s="120" t="s">
        <v>299</v>
      </c>
      <c r="C76" s="121"/>
      <c r="D76" s="120">
        <f t="shared" si="9"/>
        <v>5</v>
      </c>
      <c r="E76" s="122"/>
      <c r="F76" s="122">
        <v>1</v>
      </c>
      <c r="G76" s="119">
        <v>1</v>
      </c>
      <c r="H76" s="119"/>
      <c r="I76" s="119"/>
      <c r="J76" s="119"/>
      <c r="K76" s="119"/>
      <c r="L76" s="119"/>
      <c r="M76" s="122">
        <v>1</v>
      </c>
      <c r="N76" s="119"/>
      <c r="O76" s="119">
        <v>1</v>
      </c>
      <c r="P76" s="119">
        <v>1</v>
      </c>
      <c r="Q76" s="119"/>
      <c r="R76" s="119"/>
      <c r="S76" s="123"/>
      <c r="T76" s="123"/>
    </row>
    <row r="77" spans="1:20" ht="19.5" customHeight="1">
      <c r="A77" s="119">
        <v>3</v>
      </c>
      <c r="B77" s="120" t="s">
        <v>300</v>
      </c>
      <c r="C77" s="121"/>
      <c r="D77" s="120">
        <f t="shared" si="9"/>
        <v>12</v>
      </c>
      <c r="E77" s="122"/>
      <c r="F77" s="122">
        <v>2</v>
      </c>
      <c r="G77" s="119">
        <v>2</v>
      </c>
      <c r="H77" s="119"/>
      <c r="I77" s="119"/>
      <c r="J77" s="119"/>
      <c r="K77" s="119"/>
      <c r="L77" s="119"/>
      <c r="M77" s="122">
        <v>3</v>
      </c>
      <c r="N77" s="119">
        <v>2</v>
      </c>
      <c r="O77" s="119">
        <v>1</v>
      </c>
      <c r="P77" s="119">
        <v>1</v>
      </c>
      <c r="Q77" s="119">
        <v>1</v>
      </c>
      <c r="R77" s="119"/>
      <c r="S77" s="123"/>
      <c r="T77" s="123"/>
    </row>
    <row r="78" spans="1:20" ht="19.5" customHeight="1">
      <c r="A78" s="119">
        <v>4</v>
      </c>
      <c r="B78" s="120" t="s">
        <v>301</v>
      </c>
      <c r="C78" s="121"/>
      <c r="D78" s="120">
        <f t="shared" si="9"/>
        <v>10</v>
      </c>
      <c r="E78" s="122"/>
      <c r="F78" s="122">
        <v>2</v>
      </c>
      <c r="G78" s="119">
        <v>3</v>
      </c>
      <c r="H78" s="119"/>
      <c r="I78" s="119"/>
      <c r="J78" s="119"/>
      <c r="K78" s="119"/>
      <c r="L78" s="119"/>
      <c r="M78" s="122">
        <v>3</v>
      </c>
      <c r="N78" s="119">
        <v>1</v>
      </c>
      <c r="O78" s="119"/>
      <c r="P78" s="119"/>
      <c r="Q78" s="119">
        <v>1</v>
      </c>
      <c r="R78" s="119"/>
      <c r="S78" s="123"/>
      <c r="T78" s="123"/>
    </row>
    <row r="79" spans="1:20" ht="19.5" customHeight="1">
      <c r="A79" s="119">
        <v>5</v>
      </c>
      <c r="B79" s="120" t="s">
        <v>302</v>
      </c>
      <c r="C79" s="121"/>
      <c r="D79" s="120">
        <f t="shared" si="9"/>
        <v>9</v>
      </c>
      <c r="E79" s="122"/>
      <c r="F79" s="122">
        <v>2</v>
      </c>
      <c r="G79" s="119">
        <v>2</v>
      </c>
      <c r="H79" s="119"/>
      <c r="I79" s="119"/>
      <c r="J79" s="119"/>
      <c r="K79" s="119"/>
      <c r="L79" s="119"/>
      <c r="M79" s="122">
        <v>2</v>
      </c>
      <c r="N79" s="119">
        <v>1</v>
      </c>
      <c r="O79" s="119">
        <v>1</v>
      </c>
      <c r="P79" s="119"/>
      <c r="Q79" s="119">
        <v>1</v>
      </c>
      <c r="R79" s="119"/>
      <c r="S79" s="123"/>
      <c r="T79" s="123"/>
    </row>
    <row r="80" spans="1:20" ht="19.5" customHeight="1">
      <c r="A80" s="119">
        <v>6</v>
      </c>
      <c r="B80" s="120" t="s">
        <v>303</v>
      </c>
      <c r="C80" s="121"/>
      <c r="D80" s="120">
        <f t="shared" si="9"/>
        <v>9</v>
      </c>
      <c r="E80" s="122"/>
      <c r="F80" s="122">
        <v>2</v>
      </c>
      <c r="G80" s="119">
        <v>2</v>
      </c>
      <c r="H80" s="119"/>
      <c r="I80" s="119"/>
      <c r="J80" s="119"/>
      <c r="K80" s="119"/>
      <c r="L80" s="119"/>
      <c r="M80" s="122">
        <v>3</v>
      </c>
      <c r="N80" s="119">
        <v>1</v>
      </c>
      <c r="O80" s="119"/>
      <c r="P80" s="119"/>
      <c r="Q80" s="119">
        <v>1</v>
      </c>
      <c r="R80" s="119"/>
      <c r="S80" s="123"/>
      <c r="T80" s="123"/>
    </row>
    <row r="81" spans="1:20" ht="19.5" customHeight="1">
      <c r="A81" s="119">
        <v>7</v>
      </c>
      <c r="B81" s="120" t="s">
        <v>304</v>
      </c>
      <c r="C81" s="121"/>
      <c r="D81" s="120">
        <f t="shared" si="9"/>
        <v>11</v>
      </c>
      <c r="E81" s="122"/>
      <c r="F81" s="122">
        <v>3</v>
      </c>
      <c r="G81" s="119">
        <v>3</v>
      </c>
      <c r="H81" s="119"/>
      <c r="I81" s="119"/>
      <c r="J81" s="119"/>
      <c r="K81" s="119"/>
      <c r="L81" s="119"/>
      <c r="M81" s="122">
        <v>2</v>
      </c>
      <c r="N81" s="119">
        <v>1</v>
      </c>
      <c r="O81" s="119">
        <v>1</v>
      </c>
      <c r="P81" s="119"/>
      <c r="Q81" s="119">
        <v>1</v>
      </c>
      <c r="R81" s="119"/>
      <c r="S81" s="123"/>
      <c r="T81" s="123"/>
    </row>
    <row r="82" spans="1:20" ht="19.5" customHeight="1">
      <c r="A82" s="119">
        <v>8</v>
      </c>
      <c r="B82" s="120" t="s">
        <v>305</v>
      </c>
      <c r="C82" s="121"/>
      <c r="D82" s="120">
        <f t="shared" si="9"/>
        <v>5</v>
      </c>
      <c r="E82" s="122"/>
      <c r="F82" s="122">
        <v>2</v>
      </c>
      <c r="G82" s="119">
        <v>2</v>
      </c>
      <c r="H82" s="119"/>
      <c r="I82" s="119"/>
      <c r="J82" s="119"/>
      <c r="K82" s="119"/>
      <c r="L82" s="119"/>
      <c r="M82" s="122">
        <v>1</v>
      </c>
      <c r="N82" s="119"/>
      <c r="O82" s="119"/>
      <c r="P82" s="119"/>
      <c r="Q82" s="119"/>
      <c r="R82" s="119"/>
      <c r="S82" s="123"/>
      <c r="T82" s="123"/>
    </row>
    <row r="83" spans="1:20" ht="19.5" customHeight="1">
      <c r="A83" s="119">
        <v>9</v>
      </c>
      <c r="B83" s="124" t="s">
        <v>306</v>
      </c>
      <c r="C83" s="125"/>
      <c r="D83" s="120">
        <f t="shared" si="9"/>
        <v>2</v>
      </c>
      <c r="E83" s="122"/>
      <c r="F83" s="122">
        <v>1</v>
      </c>
      <c r="G83" s="119">
        <v>1</v>
      </c>
      <c r="H83" s="119"/>
      <c r="I83" s="119"/>
      <c r="J83" s="119"/>
      <c r="K83" s="119"/>
      <c r="L83" s="119"/>
      <c r="M83" s="122"/>
      <c r="N83" s="119"/>
      <c r="O83" s="119"/>
      <c r="P83" s="119"/>
      <c r="Q83" s="119"/>
      <c r="R83" s="119"/>
      <c r="S83" s="123"/>
      <c r="T83" s="123"/>
    </row>
    <row r="84" spans="1:20" ht="19.5" customHeight="1">
      <c r="A84" s="119">
        <v>10</v>
      </c>
      <c r="B84" s="120" t="s">
        <v>307</v>
      </c>
      <c r="C84" s="121"/>
      <c r="D84" s="120">
        <f t="shared" si="9"/>
        <v>6</v>
      </c>
      <c r="E84" s="122"/>
      <c r="F84" s="122">
        <v>2</v>
      </c>
      <c r="G84" s="119">
        <v>2</v>
      </c>
      <c r="H84" s="119"/>
      <c r="I84" s="119"/>
      <c r="J84" s="119"/>
      <c r="K84" s="119"/>
      <c r="L84" s="119"/>
      <c r="M84" s="122">
        <v>2</v>
      </c>
      <c r="N84" s="119"/>
      <c r="O84" s="119"/>
      <c r="P84" s="119"/>
      <c r="Q84" s="119"/>
      <c r="R84" s="119"/>
      <c r="S84" s="123"/>
      <c r="T84" s="123"/>
    </row>
    <row r="85" spans="1:20" ht="19.5" customHeight="1">
      <c r="A85" s="119">
        <v>11</v>
      </c>
      <c r="B85" s="120" t="s">
        <v>308</v>
      </c>
      <c r="C85" s="121"/>
      <c r="D85" s="120">
        <f t="shared" si="9"/>
        <v>2</v>
      </c>
      <c r="E85" s="122"/>
      <c r="F85" s="122">
        <v>1</v>
      </c>
      <c r="G85" s="119">
        <v>1</v>
      </c>
      <c r="H85" s="119"/>
      <c r="I85" s="119"/>
      <c r="J85" s="119"/>
      <c r="K85" s="119"/>
      <c r="L85" s="119"/>
      <c r="M85" s="122"/>
      <c r="N85" s="119"/>
      <c r="O85" s="119"/>
      <c r="P85" s="119"/>
      <c r="Q85" s="119"/>
      <c r="R85" s="119"/>
      <c r="S85" s="123"/>
      <c r="T85" s="123"/>
    </row>
    <row r="86" spans="1:20" ht="19.5" customHeight="1">
      <c r="A86" s="119">
        <v>12</v>
      </c>
      <c r="B86" s="120" t="s">
        <v>309</v>
      </c>
      <c r="C86" s="121"/>
      <c r="D86" s="120">
        <f t="shared" si="9"/>
        <v>8</v>
      </c>
      <c r="E86" s="122"/>
      <c r="F86" s="122">
        <v>2</v>
      </c>
      <c r="G86" s="119">
        <v>2</v>
      </c>
      <c r="H86" s="119"/>
      <c r="I86" s="119"/>
      <c r="J86" s="119"/>
      <c r="K86" s="119"/>
      <c r="L86" s="119"/>
      <c r="M86" s="122">
        <v>2</v>
      </c>
      <c r="N86" s="119">
        <v>1</v>
      </c>
      <c r="O86" s="119">
        <v>1</v>
      </c>
      <c r="P86" s="119"/>
      <c r="Q86" s="119"/>
      <c r="R86" s="119"/>
      <c r="S86" s="123"/>
      <c r="T86" s="123"/>
    </row>
    <row r="87" spans="1:20" ht="19.5" customHeight="1">
      <c r="A87" s="119">
        <v>13</v>
      </c>
      <c r="B87" s="120" t="s">
        <v>310</v>
      </c>
      <c r="C87" s="121"/>
      <c r="D87" s="120">
        <f t="shared" si="9"/>
        <v>7</v>
      </c>
      <c r="E87" s="122"/>
      <c r="F87" s="122">
        <v>3</v>
      </c>
      <c r="G87" s="119">
        <v>2</v>
      </c>
      <c r="H87" s="119"/>
      <c r="I87" s="119"/>
      <c r="J87" s="119"/>
      <c r="K87" s="119"/>
      <c r="L87" s="119"/>
      <c r="M87" s="122">
        <v>1</v>
      </c>
      <c r="N87" s="119">
        <v>1</v>
      </c>
      <c r="O87" s="119"/>
      <c r="P87" s="119"/>
      <c r="Q87" s="119"/>
      <c r="R87" s="119"/>
      <c r="S87" s="123"/>
      <c r="T87" s="123"/>
    </row>
    <row r="88" spans="1:254" s="51" customFormat="1" ht="19.5" customHeight="1">
      <c r="A88" s="134" t="s">
        <v>201</v>
      </c>
      <c r="B88" s="135"/>
      <c r="C88" s="162">
        <v>1062</v>
      </c>
      <c r="D88" s="61">
        <f aca="true" t="shared" si="10" ref="D88:T88">D89+D118</f>
        <v>80</v>
      </c>
      <c r="E88" s="61">
        <f t="shared" si="10"/>
        <v>0</v>
      </c>
      <c r="F88" s="61">
        <f t="shared" si="10"/>
        <v>26</v>
      </c>
      <c r="G88" s="61">
        <f t="shared" si="10"/>
        <v>30</v>
      </c>
      <c r="H88" s="61">
        <f t="shared" si="10"/>
        <v>0</v>
      </c>
      <c r="I88" s="61">
        <f t="shared" si="10"/>
        <v>0</v>
      </c>
      <c r="J88" s="61">
        <f t="shared" si="10"/>
        <v>0</v>
      </c>
      <c r="K88" s="61">
        <f t="shared" si="10"/>
        <v>0</v>
      </c>
      <c r="L88" s="61">
        <f t="shared" si="10"/>
        <v>0</v>
      </c>
      <c r="M88" s="61">
        <f t="shared" si="10"/>
        <v>9</v>
      </c>
      <c r="N88" s="61">
        <f t="shared" si="10"/>
        <v>0</v>
      </c>
      <c r="O88" s="61">
        <f t="shared" si="10"/>
        <v>5</v>
      </c>
      <c r="P88" s="61">
        <f t="shared" si="10"/>
        <v>5</v>
      </c>
      <c r="Q88" s="61">
        <f t="shared" si="10"/>
        <v>5</v>
      </c>
      <c r="R88" s="61">
        <f t="shared" si="10"/>
        <v>0</v>
      </c>
      <c r="S88" s="61">
        <f t="shared" si="10"/>
        <v>0</v>
      </c>
      <c r="T88" s="61">
        <f t="shared" si="10"/>
        <v>0</v>
      </c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</row>
    <row r="89" spans="1:20" ht="19.5" customHeight="1">
      <c r="A89" s="22">
        <v>1</v>
      </c>
      <c r="B89" s="22" t="s">
        <v>16</v>
      </c>
      <c r="C89" s="24"/>
      <c r="D89" s="24">
        <f aca="true" t="shared" si="11" ref="D89:T89">D90+D100</f>
        <v>74</v>
      </c>
      <c r="E89" s="24">
        <f t="shared" si="11"/>
        <v>0</v>
      </c>
      <c r="F89" s="24">
        <f t="shared" si="11"/>
        <v>25</v>
      </c>
      <c r="G89" s="24">
        <f t="shared" si="11"/>
        <v>28</v>
      </c>
      <c r="H89" s="24">
        <f t="shared" si="11"/>
        <v>0</v>
      </c>
      <c r="I89" s="24">
        <f t="shared" si="11"/>
        <v>0</v>
      </c>
      <c r="J89" s="24">
        <f t="shared" si="11"/>
        <v>0</v>
      </c>
      <c r="K89" s="24">
        <f t="shared" si="11"/>
        <v>0</v>
      </c>
      <c r="L89" s="24">
        <f t="shared" si="11"/>
        <v>0</v>
      </c>
      <c r="M89" s="24">
        <f t="shared" si="11"/>
        <v>9</v>
      </c>
      <c r="N89" s="24">
        <f t="shared" si="11"/>
        <v>0</v>
      </c>
      <c r="O89" s="24">
        <f t="shared" si="11"/>
        <v>3</v>
      </c>
      <c r="P89" s="24">
        <f t="shared" si="11"/>
        <v>4</v>
      </c>
      <c r="Q89" s="24">
        <f t="shared" si="11"/>
        <v>5</v>
      </c>
      <c r="R89" s="24">
        <f t="shared" si="11"/>
        <v>0</v>
      </c>
      <c r="S89" s="24">
        <f t="shared" si="11"/>
        <v>0</v>
      </c>
      <c r="T89" s="24">
        <f t="shared" si="11"/>
        <v>0</v>
      </c>
    </row>
    <row r="90" spans="1:20" ht="19.5" customHeight="1">
      <c r="A90" s="24"/>
      <c r="B90" s="26" t="s">
        <v>87</v>
      </c>
      <c r="C90" s="24"/>
      <c r="D90" s="24">
        <f>SUM(F90:T90)</f>
        <v>25</v>
      </c>
      <c r="E90" s="24">
        <f aca="true" t="shared" si="12" ref="E90:T90">SUM(E91:E99)</f>
        <v>0</v>
      </c>
      <c r="F90" s="24">
        <f t="shared" si="12"/>
        <v>5</v>
      </c>
      <c r="G90" s="24">
        <f t="shared" si="12"/>
        <v>7</v>
      </c>
      <c r="H90" s="24">
        <f t="shared" si="12"/>
        <v>0</v>
      </c>
      <c r="I90" s="24">
        <f t="shared" si="12"/>
        <v>0</v>
      </c>
      <c r="J90" s="24">
        <f t="shared" si="12"/>
        <v>0</v>
      </c>
      <c r="K90" s="24">
        <f t="shared" si="12"/>
        <v>0</v>
      </c>
      <c r="L90" s="24">
        <f t="shared" si="12"/>
        <v>0</v>
      </c>
      <c r="M90" s="27">
        <f t="shared" si="12"/>
        <v>2</v>
      </c>
      <c r="N90" s="24">
        <f t="shared" si="12"/>
        <v>0</v>
      </c>
      <c r="O90" s="27">
        <f t="shared" si="12"/>
        <v>3</v>
      </c>
      <c r="P90" s="24">
        <f t="shared" si="12"/>
        <v>4</v>
      </c>
      <c r="Q90" s="24">
        <f t="shared" si="12"/>
        <v>4</v>
      </c>
      <c r="R90" s="24">
        <f t="shared" si="12"/>
        <v>0</v>
      </c>
      <c r="S90" s="24">
        <f t="shared" si="12"/>
        <v>0</v>
      </c>
      <c r="T90" s="24">
        <f t="shared" si="12"/>
        <v>0</v>
      </c>
    </row>
    <row r="91" spans="1:20" ht="19.5" customHeight="1">
      <c r="A91" s="23"/>
      <c r="B91" s="15" t="s">
        <v>88</v>
      </c>
      <c r="C91" s="23"/>
      <c r="D91" s="23">
        <f>SUM(F91:T91)</f>
        <v>5</v>
      </c>
      <c r="E91" s="23"/>
      <c r="F91" s="23">
        <v>1</v>
      </c>
      <c r="G91" s="23">
        <v>1</v>
      </c>
      <c r="H91" s="28"/>
      <c r="I91" s="23"/>
      <c r="J91" s="23"/>
      <c r="K91" s="23"/>
      <c r="L91" s="23"/>
      <c r="M91" s="28">
        <v>1</v>
      </c>
      <c r="N91" s="23"/>
      <c r="O91" s="28"/>
      <c r="P91" s="23">
        <v>1</v>
      </c>
      <c r="Q91" s="23">
        <v>1</v>
      </c>
      <c r="R91" s="23"/>
      <c r="S91" s="23"/>
      <c r="T91" s="23"/>
    </row>
    <row r="92" spans="1:20" ht="19.5" customHeight="1">
      <c r="A92" s="23"/>
      <c r="B92" s="15" t="s">
        <v>89</v>
      </c>
      <c r="C92" s="23"/>
      <c r="D92" s="23">
        <f aca="true" t="shared" si="13" ref="D92:D99">SUM(F92:T92)</f>
        <v>4</v>
      </c>
      <c r="E92" s="23"/>
      <c r="F92" s="23">
        <v>1</v>
      </c>
      <c r="G92" s="23">
        <v>1</v>
      </c>
      <c r="H92" s="28"/>
      <c r="I92" s="23"/>
      <c r="J92" s="23"/>
      <c r="K92" s="23"/>
      <c r="L92" s="23"/>
      <c r="M92" s="28"/>
      <c r="N92" s="23"/>
      <c r="O92" s="28">
        <v>1</v>
      </c>
      <c r="P92" s="23"/>
      <c r="Q92" s="23">
        <v>1</v>
      </c>
      <c r="R92" s="23"/>
      <c r="S92" s="23"/>
      <c r="T92" s="23"/>
    </row>
    <row r="93" spans="1:20" ht="19.5" customHeight="1">
      <c r="A93" s="23"/>
      <c r="B93" s="15" t="s">
        <v>90</v>
      </c>
      <c r="C93" s="23"/>
      <c r="D93" s="23">
        <f t="shared" si="13"/>
        <v>2</v>
      </c>
      <c r="E93" s="23"/>
      <c r="F93" s="23"/>
      <c r="G93" s="23">
        <v>1</v>
      </c>
      <c r="H93" s="28"/>
      <c r="I93" s="23"/>
      <c r="J93" s="23"/>
      <c r="K93" s="23"/>
      <c r="L93" s="23"/>
      <c r="M93" s="28"/>
      <c r="N93" s="23"/>
      <c r="O93" s="28"/>
      <c r="P93" s="23"/>
      <c r="Q93" s="23">
        <v>1</v>
      </c>
      <c r="R93" s="23"/>
      <c r="S93" s="23"/>
      <c r="T93" s="23"/>
    </row>
    <row r="94" spans="1:20" ht="19.5" customHeight="1">
      <c r="A94" s="23"/>
      <c r="B94" s="15" t="s">
        <v>91</v>
      </c>
      <c r="C94" s="23"/>
      <c r="D94" s="23">
        <f t="shared" si="13"/>
        <v>5</v>
      </c>
      <c r="E94" s="23"/>
      <c r="F94" s="23">
        <v>2</v>
      </c>
      <c r="G94" s="23">
        <v>2</v>
      </c>
      <c r="H94" s="28"/>
      <c r="I94" s="23"/>
      <c r="J94" s="23"/>
      <c r="K94" s="23"/>
      <c r="L94" s="23"/>
      <c r="M94" s="28"/>
      <c r="N94" s="23"/>
      <c r="O94" s="28"/>
      <c r="P94" s="23">
        <v>1</v>
      </c>
      <c r="Q94" s="23"/>
      <c r="R94" s="23"/>
      <c r="S94" s="23"/>
      <c r="T94" s="23"/>
    </row>
    <row r="95" spans="1:20" ht="19.5" customHeight="1">
      <c r="A95" s="23"/>
      <c r="B95" s="15" t="s">
        <v>92</v>
      </c>
      <c r="C95" s="23"/>
      <c r="D95" s="23">
        <f t="shared" si="13"/>
        <v>2</v>
      </c>
      <c r="E95" s="23"/>
      <c r="F95" s="23"/>
      <c r="G95" s="23">
        <v>1</v>
      </c>
      <c r="H95" s="28"/>
      <c r="I95" s="23"/>
      <c r="J95" s="23"/>
      <c r="K95" s="23"/>
      <c r="L95" s="23"/>
      <c r="M95" s="28"/>
      <c r="N95" s="23"/>
      <c r="O95" s="28">
        <v>1</v>
      </c>
      <c r="P95" s="23"/>
      <c r="Q95" s="23"/>
      <c r="R95" s="23"/>
      <c r="S95" s="23"/>
      <c r="T95" s="23"/>
    </row>
    <row r="96" spans="1:20" ht="19.5" customHeight="1">
      <c r="A96" s="23"/>
      <c r="B96" s="15" t="s">
        <v>93</v>
      </c>
      <c r="C96" s="23"/>
      <c r="D96" s="23">
        <f t="shared" si="13"/>
        <v>2</v>
      </c>
      <c r="E96" s="23"/>
      <c r="F96" s="23">
        <v>1</v>
      </c>
      <c r="G96" s="23">
        <v>1</v>
      </c>
      <c r="H96" s="28"/>
      <c r="I96" s="23"/>
      <c r="J96" s="23"/>
      <c r="K96" s="23"/>
      <c r="L96" s="23"/>
      <c r="M96" s="28"/>
      <c r="N96" s="23"/>
      <c r="O96" s="28"/>
      <c r="P96" s="23"/>
      <c r="Q96" s="23"/>
      <c r="R96" s="23"/>
      <c r="S96" s="23"/>
      <c r="T96" s="23"/>
    </row>
    <row r="97" spans="1:20" ht="19.5" customHeight="1">
      <c r="A97" s="23"/>
      <c r="B97" s="15" t="s">
        <v>94</v>
      </c>
      <c r="C97" s="23"/>
      <c r="D97" s="23">
        <f t="shared" si="13"/>
        <v>3</v>
      </c>
      <c r="E97" s="23"/>
      <c r="F97" s="23"/>
      <c r="G97" s="23"/>
      <c r="H97" s="28"/>
      <c r="I97" s="23"/>
      <c r="J97" s="23"/>
      <c r="K97" s="23"/>
      <c r="L97" s="23"/>
      <c r="M97" s="28"/>
      <c r="N97" s="23"/>
      <c r="O97" s="28">
        <v>1</v>
      </c>
      <c r="P97" s="23">
        <v>1</v>
      </c>
      <c r="Q97" s="23">
        <v>1</v>
      </c>
      <c r="R97" s="23"/>
      <c r="S97" s="23"/>
      <c r="T97" s="23"/>
    </row>
    <row r="98" spans="1:20" ht="19.5" customHeight="1">
      <c r="A98" s="23"/>
      <c r="B98" s="15" t="s">
        <v>95</v>
      </c>
      <c r="C98" s="23"/>
      <c r="D98" s="23">
        <f t="shared" si="13"/>
        <v>1</v>
      </c>
      <c r="E98" s="23"/>
      <c r="F98" s="23"/>
      <c r="G98" s="23"/>
      <c r="H98" s="28"/>
      <c r="I98" s="23"/>
      <c r="J98" s="23"/>
      <c r="K98" s="23"/>
      <c r="L98" s="23"/>
      <c r="M98" s="28"/>
      <c r="N98" s="23"/>
      <c r="O98" s="28"/>
      <c r="P98" s="23">
        <v>1</v>
      </c>
      <c r="Q98" s="23"/>
      <c r="R98" s="23"/>
      <c r="S98" s="23"/>
      <c r="T98" s="23"/>
    </row>
    <row r="99" spans="1:20" ht="19.5" customHeight="1">
      <c r="A99" s="23"/>
      <c r="B99" s="15" t="s">
        <v>96</v>
      </c>
      <c r="C99" s="23"/>
      <c r="D99" s="23">
        <f t="shared" si="13"/>
        <v>1</v>
      </c>
      <c r="E99" s="23"/>
      <c r="F99" s="23"/>
      <c r="G99" s="23"/>
      <c r="H99" s="28"/>
      <c r="I99" s="23"/>
      <c r="J99" s="23"/>
      <c r="K99" s="23"/>
      <c r="L99" s="23"/>
      <c r="M99" s="28">
        <v>1</v>
      </c>
      <c r="N99" s="23"/>
      <c r="O99" s="28"/>
      <c r="P99" s="23"/>
      <c r="Q99" s="23"/>
      <c r="R99" s="23"/>
      <c r="S99" s="23"/>
      <c r="T99" s="23"/>
    </row>
    <row r="100" spans="1:20" ht="19.5" customHeight="1">
      <c r="A100" s="23"/>
      <c r="B100" s="29" t="s">
        <v>97</v>
      </c>
      <c r="C100" s="23"/>
      <c r="D100" s="24">
        <f>SUM(F100:T100)</f>
        <v>49</v>
      </c>
      <c r="E100" s="24">
        <f aca="true" t="shared" si="14" ref="E100:T100">SUM(E101:E117)</f>
        <v>0</v>
      </c>
      <c r="F100" s="24">
        <f t="shared" si="14"/>
        <v>20</v>
      </c>
      <c r="G100" s="24">
        <f t="shared" si="14"/>
        <v>21</v>
      </c>
      <c r="H100" s="24">
        <f t="shared" si="14"/>
        <v>0</v>
      </c>
      <c r="I100" s="24">
        <f t="shared" si="14"/>
        <v>0</v>
      </c>
      <c r="J100" s="24">
        <f t="shared" si="14"/>
        <v>0</v>
      </c>
      <c r="K100" s="24">
        <f t="shared" si="14"/>
        <v>0</v>
      </c>
      <c r="L100" s="24">
        <f t="shared" si="14"/>
        <v>0</v>
      </c>
      <c r="M100" s="24">
        <f t="shared" si="14"/>
        <v>7</v>
      </c>
      <c r="N100" s="24">
        <f t="shared" si="14"/>
        <v>0</v>
      </c>
      <c r="O100" s="24">
        <f t="shared" si="14"/>
        <v>0</v>
      </c>
      <c r="P100" s="24">
        <f t="shared" si="14"/>
        <v>0</v>
      </c>
      <c r="Q100" s="24">
        <f t="shared" si="14"/>
        <v>1</v>
      </c>
      <c r="R100" s="24">
        <f t="shared" si="14"/>
        <v>0</v>
      </c>
      <c r="S100" s="24">
        <f t="shared" si="14"/>
        <v>0</v>
      </c>
      <c r="T100" s="24">
        <f t="shared" si="14"/>
        <v>0</v>
      </c>
    </row>
    <row r="101" spans="1:20" ht="19.5" customHeight="1">
      <c r="A101" s="23"/>
      <c r="B101" s="13" t="s">
        <v>98</v>
      </c>
      <c r="C101" s="23"/>
      <c r="D101" s="24">
        <f aca="true" t="shared" si="15" ref="D101:D117">SUM(F101:T101)</f>
        <v>4</v>
      </c>
      <c r="E101" s="23"/>
      <c r="F101" s="23">
        <v>1</v>
      </c>
      <c r="G101" s="23">
        <v>1</v>
      </c>
      <c r="H101" s="28"/>
      <c r="I101" s="23"/>
      <c r="J101" s="23"/>
      <c r="K101" s="23"/>
      <c r="L101" s="23"/>
      <c r="M101" s="28">
        <v>1</v>
      </c>
      <c r="N101" s="23"/>
      <c r="O101" s="28"/>
      <c r="P101" s="23"/>
      <c r="Q101" s="23">
        <v>1</v>
      </c>
      <c r="R101" s="23"/>
      <c r="S101" s="23"/>
      <c r="T101" s="23"/>
    </row>
    <row r="102" spans="1:20" ht="19.5" customHeight="1">
      <c r="A102" s="23"/>
      <c r="B102" s="15" t="s">
        <v>99</v>
      </c>
      <c r="C102" s="23"/>
      <c r="D102" s="24">
        <f t="shared" si="15"/>
        <v>2</v>
      </c>
      <c r="E102" s="23"/>
      <c r="F102" s="23"/>
      <c r="G102" s="23">
        <v>1</v>
      </c>
      <c r="H102" s="28"/>
      <c r="I102" s="23"/>
      <c r="J102" s="23"/>
      <c r="K102" s="23"/>
      <c r="L102" s="23"/>
      <c r="M102" s="28">
        <v>1</v>
      </c>
      <c r="N102" s="23"/>
      <c r="O102" s="28"/>
      <c r="P102" s="23"/>
      <c r="Q102" s="23"/>
      <c r="R102" s="23"/>
      <c r="S102" s="23"/>
      <c r="T102" s="23"/>
    </row>
    <row r="103" spans="1:20" ht="19.5" customHeight="1">
      <c r="A103" s="23"/>
      <c r="B103" s="15" t="s">
        <v>100</v>
      </c>
      <c r="C103" s="23"/>
      <c r="D103" s="24">
        <f t="shared" si="15"/>
        <v>2</v>
      </c>
      <c r="E103" s="23"/>
      <c r="F103" s="23">
        <v>1</v>
      </c>
      <c r="G103" s="23">
        <v>1</v>
      </c>
      <c r="H103" s="28"/>
      <c r="I103" s="23"/>
      <c r="J103" s="23"/>
      <c r="K103" s="23"/>
      <c r="L103" s="23"/>
      <c r="M103" s="28"/>
      <c r="N103" s="23"/>
      <c r="O103" s="28"/>
      <c r="P103" s="23"/>
      <c r="Q103" s="23"/>
      <c r="R103" s="23"/>
      <c r="S103" s="23"/>
      <c r="T103" s="23"/>
    </row>
    <row r="104" spans="1:20" ht="19.5" customHeight="1">
      <c r="A104" s="23"/>
      <c r="B104" s="15" t="s">
        <v>101</v>
      </c>
      <c r="C104" s="23"/>
      <c r="D104" s="24">
        <f t="shared" si="15"/>
        <v>3</v>
      </c>
      <c r="E104" s="23"/>
      <c r="F104" s="23">
        <v>1</v>
      </c>
      <c r="G104" s="23">
        <v>1</v>
      </c>
      <c r="H104" s="28"/>
      <c r="I104" s="23"/>
      <c r="J104" s="23"/>
      <c r="K104" s="23"/>
      <c r="L104" s="23"/>
      <c r="M104" s="28">
        <v>1</v>
      </c>
      <c r="N104" s="23"/>
      <c r="O104" s="28"/>
      <c r="P104" s="23"/>
      <c r="Q104" s="23"/>
      <c r="R104" s="23"/>
      <c r="S104" s="23"/>
      <c r="T104" s="23"/>
    </row>
    <row r="105" spans="1:20" ht="19.5" customHeight="1">
      <c r="A105" s="23"/>
      <c r="B105" s="15" t="s">
        <v>102</v>
      </c>
      <c r="C105" s="23"/>
      <c r="D105" s="24">
        <f t="shared" si="15"/>
        <v>1</v>
      </c>
      <c r="E105" s="23"/>
      <c r="F105" s="23"/>
      <c r="G105" s="23">
        <v>1</v>
      </c>
      <c r="H105" s="28"/>
      <c r="I105" s="23"/>
      <c r="J105" s="23"/>
      <c r="K105" s="23"/>
      <c r="L105" s="23"/>
      <c r="M105" s="28"/>
      <c r="N105" s="23"/>
      <c r="O105" s="28"/>
      <c r="P105" s="23"/>
      <c r="Q105" s="23"/>
      <c r="R105" s="23"/>
      <c r="S105" s="23"/>
      <c r="T105" s="23"/>
    </row>
    <row r="106" spans="1:20" ht="19.5" customHeight="1">
      <c r="A106" s="23"/>
      <c r="B106" s="15" t="s">
        <v>103</v>
      </c>
      <c r="C106" s="23"/>
      <c r="D106" s="24">
        <f t="shared" si="15"/>
        <v>5</v>
      </c>
      <c r="E106" s="23"/>
      <c r="F106" s="23">
        <v>2</v>
      </c>
      <c r="G106" s="23">
        <v>2</v>
      </c>
      <c r="H106" s="28"/>
      <c r="I106" s="23"/>
      <c r="J106" s="23"/>
      <c r="K106" s="23"/>
      <c r="L106" s="23"/>
      <c r="M106" s="28">
        <v>1</v>
      </c>
      <c r="N106" s="23"/>
      <c r="O106" s="28"/>
      <c r="P106" s="23"/>
      <c r="Q106" s="23"/>
      <c r="R106" s="23"/>
      <c r="S106" s="23"/>
      <c r="T106" s="23"/>
    </row>
    <row r="107" spans="1:20" ht="19.5" customHeight="1">
      <c r="A107" s="23"/>
      <c r="B107" s="15" t="s">
        <v>104</v>
      </c>
      <c r="C107" s="23"/>
      <c r="D107" s="24">
        <f t="shared" si="15"/>
        <v>4</v>
      </c>
      <c r="E107" s="23"/>
      <c r="F107" s="23">
        <v>2</v>
      </c>
      <c r="G107" s="23">
        <v>2</v>
      </c>
      <c r="H107" s="28"/>
      <c r="I107" s="23"/>
      <c r="J107" s="23"/>
      <c r="K107" s="23"/>
      <c r="L107" s="23"/>
      <c r="M107" s="28"/>
      <c r="N107" s="23"/>
      <c r="O107" s="28"/>
      <c r="P107" s="23"/>
      <c r="Q107" s="23"/>
      <c r="R107" s="23"/>
      <c r="S107" s="23"/>
      <c r="T107" s="23"/>
    </row>
    <row r="108" spans="1:20" ht="19.5" customHeight="1">
      <c r="A108" s="23"/>
      <c r="B108" s="15" t="s">
        <v>105</v>
      </c>
      <c r="C108" s="23"/>
      <c r="D108" s="24">
        <f t="shared" si="15"/>
        <v>3</v>
      </c>
      <c r="E108" s="23"/>
      <c r="F108" s="23">
        <v>2</v>
      </c>
      <c r="G108" s="23">
        <v>1</v>
      </c>
      <c r="H108" s="28"/>
      <c r="I108" s="23"/>
      <c r="J108" s="23"/>
      <c r="K108" s="23"/>
      <c r="L108" s="23"/>
      <c r="M108" s="28"/>
      <c r="N108" s="23"/>
      <c r="O108" s="28"/>
      <c r="P108" s="23"/>
      <c r="Q108" s="23"/>
      <c r="R108" s="23"/>
      <c r="S108" s="23"/>
      <c r="T108" s="23"/>
    </row>
    <row r="109" spans="1:20" ht="19.5" customHeight="1">
      <c r="A109" s="23"/>
      <c r="B109" s="15" t="s">
        <v>106</v>
      </c>
      <c r="C109" s="23"/>
      <c r="D109" s="24">
        <f t="shared" si="15"/>
        <v>4</v>
      </c>
      <c r="E109" s="23"/>
      <c r="F109" s="23">
        <v>2</v>
      </c>
      <c r="G109" s="23">
        <v>2</v>
      </c>
      <c r="H109" s="28"/>
      <c r="I109" s="23"/>
      <c r="J109" s="23"/>
      <c r="K109" s="23"/>
      <c r="L109" s="23"/>
      <c r="M109" s="28"/>
      <c r="N109" s="23"/>
      <c r="O109" s="28"/>
      <c r="P109" s="23"/>
      <c r="Q109" s="23"/>
      <c r="R109" s="23"/>
      <c r="S109" s="23"/>
      <c r="T109" s="23"/>
    </row>
    <row r="110" spans="1:20" ht="19.5" customHeight="1">
      <c r="A110" s="23"/>
      <c r="B110" s="15" t="s">
        <v>107</v>
      </c>
      <c r="C110" s="23"/>
      <c r="D110" s="24">
        <f t="shared" si="15"/>
        <v>3</v>
      </c>
      <c r="E110" s="23"/>
      <c r="F110" s="23">
        <v>1</v>
      </c>
      <c r="G110" s="23">
        <v>1</v>
      </c>
      <c r="H110" s="28"/>
      <c r="I110" s="23"/>
      <c r="J110" s="23"/>
      <c r="K110" s="23"/>
      <c r="L110" s="23"/>
      <c r="M110" s="28">
        <v>1</v>
      </c>
      <c r="N110" s="23"/>
      <c r="O110" s="28"/>
      <c r="P110" s="23"/>
      <c r="Q110" s="23"/>
      <c r="R110" s="23"/>
      <c r="S110" s="23"/>
      <c r="T110" s="23"/>
    </row>
    <row r="111" spans="1:20" ht="19.5" customHeight="1">
      <c r="A111" s="23"/>
      <c r="B111" s="15" t="s">
        <v>108</v>
      </c>
      <c r="C111" s="23"/>
      <c r="D111" s="24">
        <f t="shared" si="15"/>
        <v>2</v>
      </c>
      <c r="E111" s="23"/>
      <c r="F111" s="23">
        <v>1</v>
      </c>
      <c r="G111" s="23">
        <v>1</v>
      </c>
      <c r="H111" s="28"/>
      <c r="I111" s="23"/>
      <c r="J111" s="23"/>
      <c r="K111" s="23"/>
      <c r="L111" s="23"/>
      <c r="M111" s="28"/>
      <c r="N111" s="23"/>
      <c r="O111" s="28"/>
      <c r="P111" s="23"/>
      <c r="Q111" s="23"/>
      <c r="R111" s="23"/>
      <c r="S111" s="23"/>
      <c r="T111" s="23"/>
    </row>
    <row r="112" spans="1:20" ht="19.5" customHeight="1">
      <c r="A112" s="23"/>
      <c r="B112" s="15" t="s">
        <v>109</v>
      </c>
      <c r="C112" s="23"/>
      <c r="D112" s="24">
        <f t="shared" si="15"/>
        <v>2</v>
      </c>
      <c r="E112" s="23"/>
      <c r="F112" s="23">
        <v>1</v>
      </c>
      <c r="G112" s="23">
        <v>1</v>
      </c>
      <c r="H112" s="28"/>
      <c r="I112" s="23"/>
      <c r="J112" s="23"/>
      <c r="K112" s="23"/>
      <c r="L112" s="23"/>
      <c r="M112" s="28"/>
      <c r="N112" s="23"/>
      <c r="O112" s="28"/>
      <c r="P112" s="23"/>
      <c r="Q112" s="23"/>
      <c r="R112" s="23"/>
      <c r="S112" s="23"/>
      <c r="T112" s="23"/>
    </row>
    <row r="113" spans="1:20" ht="19.5" customHeight="1">
      <c r="A113" s="23"/>
      <c r="B113" s="15" t="s">
        <v>110</v>
      </c>
      <c r="C113" s="23"/>
      <c r="D113" s="24">
        <f t="shared" si="15"/>
        <v>2</v>
      </c>
      <c r="E113" s="23"/>
      <c r="F113" s="23">
        <v>1</v>
      </c>
      <c r="G113" s="23">
        <v>1</v>
      </c>
      <c r="H113" s="28"/>
      <c r="I113" s="23"/>
      <c r="J113" s="23"/>
      <c r="K113" s="23"/>
      <c r="L113" s="23"/>
      <c r="M113" s="28"/>
      <c r="N113" s="23"/>
      <c r="O113" s="28"/>
      <c r="P113" s="23"/>
      <c r="Q113" s="23"/>
      <c r="R113" s="23"/>
      <c r="S113" s="23"/>
      <c r="T113" s="23"/>
    </row>
    <row r="114" spans="1:20" ht="19.5" customHeight="1">
      <c r="A114" s="23"/>
      <c r="B114" s="15" t="s">
        <v>111</v>
      </c>
      <c r="C114" s="23"/>
      <c r="D114" s="24">
        <f t="shared" si="15"/>
        <v>3</v>
      </c>
      <c r="E114" s="23"/>
      <c r="F114" s="23">
        <v>1</v>
      </c>
      <c r="G114" s="23">
        <v>1</v>
      </c>
      <c r="H114" s="28"/>
      <c r="I114" s="23"/>
      <c r="J114" s="23"/>
      <c r="K114" s="23"/>
      <c r="L114" s="23"/>
      <c r="M114" s="28">
        <v>1</v>
      </c>
      <c r="N114" s="23"/>
      <c r="O114" s="28"/>
      <c r="P114" s="23"/>
      <c r="Q114" s="23"/>
      <c r="R114" s="23"/>
      <c r="S114" s="23"/>
      <c r="T114" s="23"/>
    </row>
    <row r="115" spans="1:20" ht="19.5" customHeight="1">
      <c r="A115" s="23"/>
      <c r="B115" s="15" t="s">
        <v>112</v>
      </c>
      <c r="C115" s="23"/>
      <c r="D115" s="24">
        <f t="shared" si="15"/>
        <v>2</v>
      </c>
      <c r="E115" s="23"/>
      <c r="F115" s="23">
        <v>1</v>
      </c>
      <c r="G115" s="23">
        <v>1</v>
      </c>
      <c r="H115" s="28"/>
      <c r="I115" s="23"/>
      <c r="J115" s="23"/>
      <c r="K115" s="23"/>
      <c r="L115" s="23"/>
      <c r="M115" s="28"/>
      <c r="N115" s="23"/>
      <c r="O115" s="28"/>
      <c r="P115" s="23"/>
      <c r="Q115" s="23"/>
      <c r="R115" s="23"/>
      <c r="S115" s="23"/>
      <c r="T115" s="23"/>
    </row>
    <row r="116" spans="1:20" ht="19.5" customHeight="1">
      <c r="A116" s="23"/>
      <c r="B116" s="15" t="s">
        <v>113</v>
      </c>
      <c r="C116" s="23"/>
      <c r="D116" s="24">
        <f t="shared" si="15"/>
        <v>2</v>
      </c>
      <c r="E116" s="23"/>
      <c r="F116" s="23">
        <v>1</v>
      </c>
      <c r="G116" s="23">
        <v>1</v>
      </c>
      <c r="H116" s="28"/>
      <c r="I116" s="23"/>
      <c r="J116" s="23"/>
      <c r="K116" s="23"/>
      <c r="L116" s="23"/>
      <c r="M116" s="28"/>
      <c r="N116" s="23"/>
      <c r="O116" s="28"/>
      <c r="P116" s="23"/>
      <c r="Q116" s="23"/>
      <c r="R116" s="23"/>
      <c r="S116" s="23"/>
      <c r="T116" s="23"/>
    </row>
    <row r="117" spans="1:20" ht="19.5" customHeight="1">
      <c r="A117" s="23"/>
      <c r="B117" s="15" t="s">
        <v>114</v>
      </c>
      <c r="C117" s="23"/>
      <c r="D117" s="24">
        <f t="shared" si="15"/>
        <v>5</v>
      </c>
      <c r="E117" s="23"/>
      <c r="F117" s="23">
        <v>2</v>
      </c>
      <c r="G117" s="23">
        <v>2</v>
      </c>
      <c r="H117" s="28"/>
      <c r="I117" s="23"/>
      <c r="J117" s="23"/>
      <c r="K117" s="23"/>
      <c r="L117" s="23"/>
      <c r="M117" s="28">
        <v>1</v>
      </c>
      <c r="N117" s="23"/>
      <c r="O117" s="28"/>
      <c r="P117" s="23"/>
      <c r="Q117" s="23"/>
      <c r="R117" s="23"/>
      <c r="S117" s="23"/>
      <c r="T117" s="23"/>
    </row>
    <row r="118" spans="1:20" ht="19.5" customHeight="1">
      <c r="A118" s="24">
        <v>2</v>
      </c>
      <c r="B118" s="22" t="s">
        <v>17</v>
      </c>
      <c r="C118" s="24"/>
      <c r="D118" s="24">
        <f aca="true" t="shared" si="16" ref="D118:T118">SUM(D119:D123)</f>
        <v>6</v>
      </c>
      <c r="E118" s="24">
        <f t="shared" si="16"/>
        <v>0</v>
      </c>
      <c r="F118" s="24">
        <f t="shared" si="16"/>
        <v>1</v>
      </c>
      <c r="G118" s="24">
        <f t="shared" si="16"/>
        <v>2</v>
      </c>
      <c r="H118" s="27">
        <f t="shared" si="16"/>
        <v>0</v>
      </c>
      <c r="I118" s="24">
        <f t="shared" si="16"/>
        <v>0</v>
      </c>
      <c r="J118" s="24">
        <f t="shared" si="16"/>
        <v>0</v>
      </c>
      <c r="K118" s="24">
        <f t="shared" si="16"/>
        <v>0</v>
      </c>
      <c r="L118" s="24">
        <f t="shared" si="16"/>
        <v>0</v>
      </c>
      <c r="M118" s="27">
        <f t="shared" si="16"/>
        <v>0</v>
      </c>
      <c r="N118" s="24">
        <f t="shared" si="16"/>
        <v>0</v>
      </c>
      <c r="O118" s="27">
        <f t="shared" si="16"/>
        <v>2</v>
      </c>
      <c r="P118" s="24">
        <f t="shared" si="16"/>
        <v>1</v>
      </c>
      <c r="Q118" s="24">
        <f t="shared" si="16"/>
        <v>0</v>
      </c>
      <c r="R118" s="24">
        <f t="shared" si="16"/>
        <v>0</v>
      </c>
      <c r="S118" s="24">
        <f t="shared" si="16"/>
        <v>0</v>
      </c>
      <c r="T118" s="24">
        <f t="shared" si="16"/>
        <v>0</v>
      </c>
    </row>
    <row r="119" spans="1:20" ht="19.5" customHeight="1">
      <c r="A119" s="23"/>
      <c r="B119" s="13" t="s">
        <v>115</v>
      </c>
      <c r="C119" s="23"/>
      <c r="D119" s="23">
        <f>SUM(F119:T119)</f>
        <v>1</v>
      </c>
      <c r="E119" s="23"/>
      <c r="F119" s="23"/>
      <c r="G119" s="23"/>
      <c r="H119" s="28"/>
      <c r="I119" s="23"/>
      <c r="J119" s="23"/>
      <c r="K119" s="23"/>
      <c r="L119" s="23"/>
      <c r="M119" s="28"/>
      <c r="N119" s="23"/>
      <c r="O119" s="28">
        <v>1</v>
      </c>
      <c r="P119" s="23"/>
      <c r="Q119" s="23"/>
      <c r="R119" s="23"/>
      <c r="S119" s="23"/>
      <c r="T119" s="23"/>
    </row>
    <row r="120" spans="1:20" ht="19.5" customHeight="1">
      <c r="A120" s="23"/>
      <c r="B120" s="15" t="s">
        <v>116</v>
      </c>
      <c r="C120" s="23"/>
      <c r="D120" s="23">
        <f>SUM(F120:T120)</f>
        <v>1</v>
      </c>
      <c r="E120" s="23"/>
      <c r="F120" s="23"/>
      <c r="G120" s="23"/>
      <c r="H120" s="28"/>
      <c r="I120" s="23"/>
      <c r="J120" s="23"/>
      <c r="K120" s="23"/>
      <c r="L120" s="23"/>
      <c r="M120" s="28"/>
      <c r="N120" s="23"/>
      <c r="O120" s="28">
        <v>1</v>
      </c>
      <c r="P120" s="23"/>
      <c r="Q120" s="23"/>
      <c r="R120" s="23"/>
      <c r="S120" s="23"/>
      <c r="T120" s="23"/>
    </row>
    <row r="121" spans="1:20" ht="19.5" customHeight="1">
      <c r="A121" s="23"/>
      <c r="B121" s="15" t="s">
        <v>117</v>
      </c>
      <c r="C121" s="23"/>
      <c r="D121" s="23">
        <f>SUM(F121:T121)</f>
        <v>1</v>
      </c>
      <c r="E121" s="23"/>
      <c r="F121" s="23"/>
      <c r="G121" s="23"/>
      <c r="H121" s="28"/>
      <c r="I121" s="23"/>
      <c r="J121" s="23"/>
      <c r="K121" s="23"/>
      <c r="L121" s="23"/>
      <c r="M121" s="28"/>
      <c r="N121" s="23"/>
      <c r="O121" s="28"/>
      <c r="P121" s="23">
        <v>1</v>
      </c>
      <c r="Q121" s="23"/>
      <c r="R121" s="23"/>
      <c r="S121" s="23"/>
      <c r="T121" s="23"/>
    </row>
    <row r="122" spans="1:20" ht="19.5" customHeight="1">
      <c r="A122" s="23"/>
      <c r="B122" s="15" t="s">
        <v>118</v>
      </c>
      <c r="C122" s="23"/>
      <c r="D122" s="23">
        <f>SUM(F122:T122)</f>
        <v>1</v>
      </c>
      <c r="E122" s="23"/>
      <c r="F122" s="23"/>
      <c r="G122" s="23">
        <v>1</v>
      </c>
      <c r="H122" s="28"/>
      <c r="I122" s="23"/>
      <c r="J122" s="23"/>
      <c r="K122" s="23"/>
      <c r="L122" s="23"/>
      <c r="M122" s="28"/>
      <c r="N122" s="23"/>
      <c r="O122" s="28"/>
      <c r="P122" s="23"/>
      <c r="Q122" s="23"/>
      <c r="R122" s="23"/>
      <c r="S122" s="23"/>
      <c r="T122" s="23"/>
    </row>
    <row r="123" spans="1:20" ht="19.5" customHeight="1">
      <c r="A123" s="23"/>
      <c r="B123" s="15" t="s">
        <v>119</v>
      </c>
      <c r="C123" s="23"/>
      <c r="D123" s="23">
        <f>SUM(F123:T123)</f>
        <v>2</v>
      </c>
      <c r="E123" s="23"/>
      <c r="F123" s="23">
        <v>1</v>
      </c>
      <c r="G123" s="23">
        <v>1</v>
      </c>
      <c r="H123" s="28"/>
      <c r="I123" s="23"/>
      <c r="J123" s="23"/>
      <c r="K123" s="23"/>
      <c r="L123" s="23"/>
      <c r="M123" s="28"/>
      <c r="N123" s="23"/>
      <c r="O123" s="28"/>
      <c r="P123" s="23"/>
      <c r="Q123" s="23"/>
      <c r="R123" s="23"/>
      <c r="S123" s="23"/>
      <c r="T123" s="23"/>
    </row>
    <row r="124" spans="1:254" s="51" customFormat="1" ht="19.5" customHeight="1">
      <c r="A124" s="134" t="s">
        <v>202</v>
      </c>
      <c r="B124" s="135"/>
      <c r="C124" s="62">
        <f>SUM(E124:T124)</f>
        <v>60</v>
      </c>
      <c r="D124" s="62">
        <f>SUM(E124:T124)</f>
        <v>60</v>
      </c>
      <c r="E124" s="62">
        <f aca="true" t="shared" si="17" ref="E124:T124">E125+E146</f>
        <v>1</v>
      </c>
      <c r="F124" s="62">
        <f t="shared" si="17"/>
        <v>24</v>
      </c>
      <c r="G124" s="62">
        <f t="shared" si="17"/>
        <v>21</v>
      </c>
      <c r="H124" s="62">
        <f t="shared" si="17"/>
        <v>2</v>
      </c>
      <c r="I124" s="62">
        <f t="shared" si="17"/>
        <v>1</v>
      </c>
      <c r="J124" s="62">
        <f t="shared" si="17"/>
        <v>1</v>
      </c>
      <c r="K124" s="62">
        <f t="shared" si="17"/>
        <v>0</v>
      </c>
      <c r="L124" s="62">
        <f t="shared" si="17"/>
        <v>0</v>
      </c>
      <c r="M124" s="62">
        <f t="shared" si="17"/>
        <v>5</v>
      </c>
      <c r="N124" s="62">
        <f t="shared" si="17"/>
        <v>0</v>
      </c>
      <c r="O124" s="62">
        <f t="shared" si="17"/>
        <v>2</v>
      </c>
      <c r="P124" s="62">
        <f t="shared" si="17"/>
        <v>2</v>
      </c>
      <c r="Q124" s="62">
        <f t="shared" si="17"/>
        <v>1</v>
      </c>
      <c r="R124" s="62">
        <f t="shared" si="17"/>
        <v>0</v>
      </c>
      <c r="S124" s="62">
        <f t="shared" si="17"/>
        <v>0</v>
      </c>
      <c r="T124" s="62">
        <f t="shared" si="17"/>
        <v>0</v>
      </c>
      <c r="U124" s="63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  <c r="IP124" s="50"/>
      <c r="IQ124" s="50"/>
      <c r="IR124" s="50"/>
      <c r="IS124" s="50"/>
      <c r="IT124" s="50"/>
    </row>
    <row r="125" spans="1:21" ht="19.5" customHeight="1">
      <c r="A125" s="31">
        <v>1</v>
      </c>
      <c r="B125" s="45" t="s">
        <v>16</v>
      </c>
      <c r="C125" s="31">
        <f aca="true" t="shared" si="18" ref="C125:C158">SUM(E125:T125)</f>
        <v>28</v>
      </c>
      <c r="D125" s="31">
        <f aca="true" t="shared" si="19" ref="D125:D158">SUM(E125:T125)</f>
        <v>28</v>
      </c>
      <c r="E125" s="31">
        <f>SUM(E126:E145)</f>
        <v>0</v>
      </c>
      <c r="F125" s="31">
        <f aca="true" t="shared" si="20" ref="F125:T125">SUM(F126:F145)</f>
        <v>15</v>
      </c>
      <c r="G125" s="31">
        <f t="shared" si="20"/>
        <v>11</v>
      </c>
      <c r="H125" s="31">
        <f t="shared" si="20"/>
        <v>0</v>
      </c>
      <c r="I125" s="31">
        <f t="shared" si="20"/>
        <v>0</v>
      </c>
      <c r="J125" s="31">
        <f t="shared" si="20"/>
        <v>0</v>
      </c>
      <c r="K125" s="31">
        <f t="shared" si="20"/>
        <v>0</v>
      </c>
      <c r="L125" s="31">
        <f t="shared" si="20"/>
        <v>0</v>
      </c>
      <c r="M125" s="31">
        <f t="shared" si="20"/>
        <v>2</v>
      </c>
      <c r="N125" s="31">
        <f t="shared" si="20"/>
        <v>0</v>
      </c>
      <c r="O125" s="31">
        <f t="shared" si="20"/>
        <v>0</v>
      </c>
      <c r="P125" s="31">
        <f t="shared" si="20"/>
        <v>0</v>
      </c>
      <c r="Q125" s="31">
        <f t="shared" si="20"/>
        <v>0</v>
      </c>
      <c r="R125" s="31">
        <f t="shared" si="20"/>
        <v>0</v>
      </c>
      <c r="S125" s="31">
        <f t="shared" si="20"/>
        <v>0</v>
      </c>
      <c r="T125" s="31">
        <f t="shared" si="20"/>
        <v>0</v>
      </c>
      <c r="U125" s="44"/>
    </row>
    <row r="126" spans="1:21" ht="19.5" customHeight="1">
      <c r="A126" s="4"/>
      <c r="B126" s="46" t="s">
        <v>153</v>
      </c>
      <c r="C126" s="31">
        <f t="shared" si="18"/>
        <v>1</v>
      </c>
      <c r="D126" s="31">
        <f t="shared" si="19"/>
        <v>1</v>
      </c>
      <c r="E126" s="4"/>
      <c r="F126" s="4">
        <v>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36" t="s">
        <v>154</v>
      </c>
    </row>
    <row r="127" spans="1:21" ht="19.5" customHeight="1">
      <c r="A127" s="4"/>
      <c r="B127" s="46" t="s">
        <v>155</v>
      </c>
      <c r="C127" s="31">
        <f t="shared" si="18"/>
        <v>1</v>
      </c>
      <c r="D127" s="31">
        <f t="shared" si="19"/>
        <v>1</v>
      </c>
      <c r="E127" s="4"/>
      <c r="F127" s="4">
        <v>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36" t="s">
        <v>154</v>
      </c>
    </row>
    <row r="128" spans="1:21" ht="19.5" customHeight="1">
      <c r="A128" s="4"/>
      <c r="B128" s="43" t="s">
        <v>156</v>
      </c>
      <c r="C128" s="31">
        <f t="shared" si="18"/>
        <v>1</v>
      </c>
      <c r="D128" s="31">
        <f t="shared" si="19"/>
        <v>1</v>
      </c>
      <c r="E128" s="4"/>
      <c r="F128" s="4"/>
      <c r="G128" s="4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36" t="s">
        <v>154</v>
      </c>
    </row>
    <row r="129" spans="1:21" ht="19.5" customHeight="1">
      <c r="A129" s="4"/>
      <c r="B129" s="43" t="s">
        <v>157</v>
      </c>
      <c r="C129" s="31">
        <f t="shared" si="18"/>
        <v>1</v>
      </c>
      <c r="D129" s="31">
        <f t="shared" si="19"/>
        <v>1</v>
      </c>
      <c r="E129" s="4"/>
      <c r="F129" s="4">
        <v>1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36" t="s">
        <v>154</v>
      </c>
    </row>
    <row r="130" spans="1:21" ht="19.5" customHeight="1">
      <c r="A130" s="4"/>
      <c r="B130" s="43" t="s">
        <v>158</v>
      </c>
      <c r="C130" s="31">
        <f t="shared" si="18"/>
        <v>1</v>
      </c>
      <c r="D130" s="31">
        <f t="shared" si="19"/>
        <v>1</v>
      </c>
      <c r="E130" s="4"/>
      <c r="F130" s="4"/>
      <c r="G130" s="4">
        <v>1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36" t="s">
        <v>159</v>
      </c>
    </row>
    <row r="131" spans="1:21" ht="19.5" customHeight="1">
      <c r="A131" s="4"/>
      <c r="B131" s="4" t="s">
        <v>160</v>
      </c>
      <c r="C131" s="31">
        <f t="shared" si="18"/>
        <v>3</v>
      </c>
      <c r="D131" s="31">
        <f t="shared" si="19"/>
        <v>3</v>
      </c>
      <c r="E131" s="4"/>
      <c r="F131" s="4">
        <v>2</v>
      </c>
      <c r="G131" s="4">
        <v>1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36"/>
    </row>
    <row r="132" spans="1:21" ht="19.5" customHeight="1">
      <c r="A132" s="4"/>
      <c r="B132" s="5" t="s">
        <v>161</v>
      </c>
      <c r="C132" s="31">
        <f t="shared" si="18"/>
        <v>1</v>
      </c>
      <c r="D132" s="31">
        <f t="shared" si="19"/>
        <v>1</v>
      </c>
      <c r="E132" s="4"/>
      <c r="F132" s="4">
        <v>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36" t="s">
        <v>154</v>
      </c>
    </row>
    <row r="133" spans="1:21" ht="19.5" customHeight="1">
      <c r="A133" s="4"/>
      <c r="B133" s="5" t="s">
        <v>162</v>
      </c>
      <c r="C133" s="31">
        <f t="shared" si="18"/>
        <v>2</v>
      </c>
      <c r="D133" s="31">
        <f t="shared" si="19"/>
        <v>2</v>
      </c>
      <c r="E133" s="4"/>
      <c r="F133" s="4">
        <v>1</v>
      </c>
      <c r="G133" s="4">
        <v>1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36" t="s">
        <v>154</v>
      </c>
    </row>
    <row r="134" spans="1:21" ht="19.5" customHeight="1">
      <c r="A134" s="4"/>
      <c r="B134" s="43" t="s">
        <v>163</v>
      </c>
      <c r="C134" s="31">
        <f t="shared" si="18"/>
        <v>1</v>
      </c>
      <c r="D134" s="31">
        <f t="shared" si="19"/>
        <v>1</v>
      </c>
      <c r="E134" s="4"/>
      <c r="F134" s="4">
        <v>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36"/>
    </row>
    <row r="135" spans="1:21" ht="19.5" customHeight="1">
      <c r="A135" s="4"/>
      <c r="B135" s="4" t="s">
        <v>164</v>
      </c>
      <c r="C135" s="31">
        <f t="shared" si="18"/>
        <v>1</v>
      </c>
      <c r="D135" s="31">
        <f t="shared" si="19"/>
        <v>1</v>
      </c>
      <c r="E135" s="4"/>
      <c r="F135" s="4">
        <v>1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36" t="s">
        <v>154</v>
      </c>
    </row>
    <row r="136" spans="1:21" ht="19.5" customHeight="1">
      <c r="A136" s="4"/>
      <c r="B136" s="4" t="s">
        <v>165</v>
      </c>
      <c r="C136" s="31">
        <f t="shared" si="18"/>
        <v>1</v>
      </c>
      <c r="D136" s="31">
        <f t="shared" si="19"/>
        <v>1</v>
      </c>
      <c r="E136" s="4"/>
      <c r="F136" s="4"/>
      <c r="G136" s="4"/>
      <c r="H136" s="4"/>
      <c r="I136" s="4"/>
      <c r="J136" s="4"/>
      <c r="K136" s="4"/>
      <c r="L136" s="4"/>
      <c r="M136" s="4">
        <v>1</v>
      </c>
      <c r="N136" s="4"/>
      <c r="O136" s="4"/>
      <c r="P136" s="4"/>
      <c r="Q136" s="4"/>
      <c r="R136" s="4"/>
      <c r="S136" s="4"/>
      <c r="T136" s="4"/>
      <c r="U136" s="36" t="s">
        <v>154</v>
      </c>
    </row>
    <row r="137" spans="1:21" ht="19.5" customHeight="1">
      <c r="A137" s="4"/>
      <c r="B137" s="43" t="s">
        <v>166</v>
      </c>
      <c r="C137" s="31">
        <f t="shared" si="18"/>
        <v>2</v>
      </c>
      <c r="D137" s="31">
        <f t="shared" si="19"/>
        <v>2</v>
      </c>
      <c r="E137" s="4"/>
      <c r="F137" s="4"/>
      <c r="G137" s="4">
        <v>1</v>
      </c>
      <c r="H137" s="4"/>
      <c r="I137" s="4"/>
      <c r="J137" s="4"/>
      <c r="K137" s="4"/>
      <c r="L137" s="4"/>
      <c r="M137" s="4">
        <v>1</v>
      </c>
      <c r="N137" s="4"/>
      <c r="O137" s="4"/>
      <c r="P137" s="4"/>
      <c r="Q137" s="4"/>
      <c r="R137" s="4"/>
      <c r="S137" s="4"/>
      <c r="T137" s="4"/>
      <c r="U137" s="36" t="s">
        <v>154</v>
      </c>
    </row>
    <row r="138" spans="1:21" ht="19.5" customHeight="1">
      <c r="A138" s="4"/>
      <c r="B138" s="43" t="s">
        <v>167</v>
      </c>
      <c r="C138" s="31">
        <f t="shared" si="18"/>
        <v>2</v>
      </c>
      <c r="D138" s="31">
        <f t="shared" si="19"/>
        <v>2</v>
      </c>
      <c r="E138" s="4"/>
      <c r="F138" s="4">
        <v>1</v>
      </c>
      <c r="G138" s="4">
        <v>1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36" t="s">
        <v>154</v>
      </c>
    </row>
    <row r="139" spans="1:21" ht="19.5" customHeight="1">
      <c r="A139" s="4"/>
      <c r="B139" s="43" t="s">
        <v>168</v>
      </c>
      <c r="C139" s="31">
        <f t="shared" si="18"/>
        <v>1</v>
      </c>
      <c r="D139" s="31">
        <f t="shared" si="19"/>
        <v>1</v>
      </c>
      <c r="E139" s="4"/>
      <c r="F139" s="4"/>
      <c r="G139" s="4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36"/>
    </row>
    <row r="140" spans="1:21" ht="19.5" customHeight="1">
      <c r="A140" s="4"/>
      <c r="B140" s="43" t="s">
        <v>169</v>
      </c>
      <c r="C140" s="31">
        <f t="shared" si="18"/>
        <v>1</v>
      </c>
      <c r="D140" s="31">
        <f t="shared" si="19"/>
        <v>1</v>
      </c>
      <c r="E140" s="4"/>
      <c r="F140" s="4">
        <v>1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36" t="s">
        <v>154</v>
      </c>
    </row>
    <row r="141" spans="1:21" ht="19.5" customHeight="1">
      <c r="A141" s="4"/>
      <c r="B141" s="41" t="s">
        <v>170</v>
      </c>
      <c r="C141" s="31">
        <f t="shared" si="18"/>
        <v>2</v>
      </c>
      <c r="D141" s="31">
        <f t="shared" si="19"/>
        <v>2</v>
      </c>
      <c r="E141" s="4"/>
      <c r="F141" s="4">
        <v>1</v>
      </c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36" t="s">
        <v>159</v>
      </c>
    </row>
    <row r="142" spans="1:21" ht="19.5" customHeight="1">
      <c r="A142" s="4"/>
      <c r="B142" s="47" t="s">
        <v>171</v>
      </c>
      <c r="C142" s="31">
        <f t="shared" si="18"/>
        <v>1</v>
      </c>
      <c r="D142" s="31">
        <f t="shared" si="19"/>
        <v>1</v>
      </c>
      <c r="E142" s="4"/>
      <c r="F142" s="4"/>
      <c r="G142" s="4">
        <v>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36"/>
    </row>
    <row r="143" spans="1:21" ht="19.5" customHeight="1">
      <c r="A143" s="4"/>
      <c r="B143" s="41" t="s">
        <v>172</v>
      </c>
      <c r="C143" s="31">
        <f t="shared" si="18"/>
        <v>2</v>
      </c>
      <c r="D143" s="31">
        <f t="shared" si="19"/>
        <v>2</v>
      </c>
      <c r="E143" s="4"/>
      <c r="F143" s="4">
        <v>1</v>
      </c>
      <c r="G143" s="4">
        <v>1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36"/>
    </row>
    <row r="144" spans="1:21" ht="19.5" customHeight="1">
      <c r="A144" s="4"/>
      <c r="B144" s="42" t="s">
        <v>173</v>
      </c>
      <c r="C144" s="31">
        <f t="shared" si="18"/>
        <v>1</v>
      </c>
      <c r="D144" s="31">
        <f t="shared" si="19"/>
        <v>1</v>
      </c>
      <c r="E144" s="4"/>
      <c r="F144" s="4">
        <v>1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36" t="s">
        <v>154</v>
      </c>
    </row>
    <row r="145" spans="1:21" ht="19.5" customHeight="1">
      <c r="A145" s="4"/>
      <c r="B145" s="42" t="s">
        <v>174</v>
      </c>
      <c r="C145" s="31">
        <f t="shared" si="18"/>
        <v>2</v>
      </c>
      <c r="D145" s="31">
        <f t="shared" si="19"/>
        <v>2</v>
      </c>
      <c r="E145" s="4"/>
      <c r="F145" s="4">
        <v>1</v>
      </c>
      <c r="G145" s="4">
        <v>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36"/>
    </row>
    <row r="146" spans="1:21" ht="19.5" customHeight="1">
      <c r="A146" s="31">
        <v>2</v>
      </c>
      <c r="B146" s="45" t="s">
        <v>17</v>
      </c>
      <c r="C146" s="31">
        <f t="shared" si="18"/>
        <v>32</v>
      </c>
      <c r="D146" s="31">
        <f t="shared" si="19"/>
        <v>32</v>
      </c>
      <c r="E146" s="31">
        <f aca="true" t="shared" si="21" ref="E146:T146">SUM(E147:E158)</f>
        <v>1</v>
      </c>
      <c r="F146" s="31">
        <f t="shared" si="21"/>
        <v>9</v>
      </c>
      <c r="G146" s="31">
        <f t="shared" si="21"/>
        <v>10</v>
      </c>
      <c r="H146" s="31">
        <f t="shared" si="21"/>
        <v>2</v>
      </c>
      <c r="I146" s="31">
        <f t="shared" si="21"/>
        <v>1</v>
      </c>
      <c r="J146" s="31">
        <f t="shared" si="21"/>
        <v>1</v>
      </c>
      <c r="K146" s="31">
        <f t="shared" si="21"/>
        <v>0</v>
      </c>
      <c r="L146" s="31">
        <f t="shared" si="21"/>
        <v>0</v>
      </c>
      <c r="M146" s="31">
        <f t="shared" si="21"/>
        <v>3</v>
      </c>
      <c r="N146" s="31">
        <f t="shared" si="21"/>
        <v>0</v>
      </c>
      <c r="O146" s="31">
        <f t="shared" si="21"/>
        <v>2</v>
      </c>
      <c r="P146" s="31">
        <f t="shared" si="21"/>
        <v>2</v>
      </c>
      <c r="Q146" s="31">
        <f t="shared" si="21"/>
        <v>1</v>
      </c>
      <c r="R146" s="31">
        <f t="shared" si="21"/>
        <v>0</v>
      </c>
      <c r="S146" s="31">
        <f t="shared" si="21"/>
        <v>0</v>
      </c>
      <c r="T146" s="31">
        <f t="shared" si="21"/>
        <v>0</v>
      </c>
      <c r="U146" s="44"/>
    </row>
    <row r="147" spans="1:21" ht="19.5" customHeight="1">
      <c r="A147" s="4"/>
      <c r="B147" s="43" t="s">
        <v>175</v>
      </c>
      <c r="C147" s="31">
        <f t="shared" si="18"/>
        <v>1</v>
      </c>
      <c r="D147" s="31">
        <f t="shared" si="19"/>
        <v>1</v>
      </c>
      <c r="E147" s="4"/>
      <c r="F147" s="4">
        <v>1</v>
      </c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36"/>
    </row>
    <row r="148" spans="1:21" ht="19.5" customHeight="1">
      <c r="A148" s="4"/>
      <c r="B148" s="43" t="s">
        <v>176</v>
      </c>
      <c r="C148" s="31">
        <f t="shared" si="18"/>
        <v>2</v>
      </c>
      <c r="D148" s="31">
        <f t="shared" si="19"/>
        <v>2</v>
      </c>
      <c r="E148" s="4"/>
      <c r="F148" s="4"/>
      <c r="G148" s="4">
        <v>1</v>
      </c>
      <c r="H148" s="4">
        <v>1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36"/>
    </row>
    <row r="149" spans="1:21" ht="19.5" customHeight="1">
      <c r="A149" s="4"/>
      <c r="B149" s="4" t="s">
        <v>177</v>
      </c>
      <c r="C149" s="31">
        <f t="shared" si="18"/>
        <v>1</v>
      </c>
      <c r="D149" s="31">
        <f t="shared" si="19"/>
        <v>1</v>
      </c>
      <c r="E149" s="4"/>
      <c r="F149" s="4"/>
      <c r="G149" s="4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36"/>
    </row>
    <row r="150" spans="1:21" ht="19.5" customHeight="1">
      <c r="A150" s="4"/>
      <c r="B150" s="43" t="s">
        <v>178</v>
      </c>
      <c r="C150" s="31">
        <f t="shared" si="18"/>
        <v>1</v>
      </c>
      <c r="D150" s="31">
        <f t="shared" si="19"/>
        <v>1</v>
      </c>
      <c r="E150" s="4"/>
      <c r="F150" s="4"/>
      <c r="G150" s="4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36"/>
    </row>
    <row r="151" spans="1:21" ht="19.5" customHeight="1">
      <c r="A151" s="4"/>
      <c r="B151" s="43" t="s">
        <v>179</v>
      </c>
      <c r="C151" s="31">
        <f t="shared" si="18"/>
        <v>3</v>
      </c>
      <c r="D151" s="31">
        <f t="shared" si="19"/>
        <v>3</v>
      </c>
      <c r="E151" s="4"/>
      <c r="F151" s="4">
        <v>1</v>
      </c>
      <c r="G151" s="4"/>
      <c r="H151" s="4"/>
      <c r="I151" s="4"/>
      <c r="J151" s="4"/>
      <c r="K151" s="4"/>
      <c r="L151" s="4"/>
      <c r="M151" s="4"/>
      <c r="N151" s="4"/>
      <c r="O151" s="4">
        <v>1</v>
      </c>
      <c r="P151" s="4">
        <v>1</v>
      </c>
      <c r="Q151" s="4"/>
      <c r="R151" s="4"/>
      <c r="S151" s="4"/>
      <c r="T151" s="4"/>
      <c r="U151" s="36"/>
    </row>
    <row r="152" spans="1:21" ht="19.5" customHeight="1">
      <c r="A152" s="4"/>
      <c r="B152" s="43" t="s">
        <v>180</v>
      </c>
      <c r="C152" s="31">
        <f t="shared" si="18"/>
        <v>1</v>
      </c>
      <c r="D152" s="31">
        <f t="shared" si="19"/>
        <v>1</v>
      </c>
      <c r="E152" s="4"/>
      <c r="F152" s="4"/>
      <c r="G152" s="4"/>
      <c r="H152" s="4"/>
      <c r="I152" s="4"/>
      <c r="J152" s="4"/>
      <c r="K152" s="4"/>
      <c r="L152" s="4"/>
      <c r="M152" s="4">
        <v>1</v>
      </c>
      <c r="N152" s="4"/>
      <c r="O152" s="4"/>
      <c r="P152" s="4"/>
      <c r="Q152" s="4"/>
      <c r="R152" s="4"/>
      <c r="S152" s="4"/>
      <c r="T152" s="4"/>
      <c r="U152" s="36"/>
    </row>
    <row r="153" spans="1:21" ht="19.5" customHeight="1">
      <c r="A153" s="4"/>
      <c r="B153" s="43" t="s">
        <v>168</v>
      </c>
      <c r="C153" s="31">
        <f t="shared" si="18"/>
        <v>1</v>
      </c>
      <c r="D153" s="31">
        <f t="shared" si="19"/>
        <v>1</v>
      </c>
      <c r="E153" s="4"/>
      <c r="F153" s="4">
        <v>1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36"/>
    </row>
    <row r="154" spans="1:21" ht="19.5" customHeight="1">
      <c r="A154" s="4"/>
      <c r="B154" s="41" t="s">
        <v>181</v>
      </c>
      <c r="C154" s="31">
        <f t="shared" si="18"/>
        <v>2</v>
      </c>
      <c r="D154" s="31">
        <f t="shared" si="19"/>
        <v>2</v>
      </c>
      <c r="E154" s="4"/>
      <c r="F154" s="4">
        <v>1</v>
      </c>
      <c r="G154" s="4">
        <v>1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36"/>
    </row>
    <row r="155" spans="1:21" ht="19.5" customHeight="1">
      <c r="A155" s="4"/>
      <c r="B155" s="47" t="s">
        <v>182</v>
      </c>
      <c r="C155" s="31">
        <f t="shared" si="18"/>
        <v>2</v>
      </c>
      <c r="D155" s="31">
        <f t="shared" si="19"/>
        <v>2</v>
      </c>
      <c r="E155" s="4"/>
      <c r="F155" s="4">
        <v>1</v>
      </c>
      <c r="G155" s="4">
        <v>1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36"/>
    </row>
    <row r="156" spans="1:21" ht="19.5" customHeight="1">
      <c r="A156" s="4"/>
      <c r="B156" s="41" t="s">
        <v>183</v>
      </c>
      <c r="C156" s="31">
        <f t="shared" si="18"/>
        <v>2</v>
      </c>
      <c r="D156" s="31">
        <f t="shared" si="19"/>
        <v>2</v>
      </c>
      <c r="E156" s="4"/>
      <c r="F156" s="4">
        <v>1</v>
      </c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36"/>
    </row>
    <row r="157" spans="1:21" ht="19.5" customHeight="1">
      <c r="A157" s="4"/>
      <c r="B157" s="43" t="s">
        <v>184</v>
      </c>
      <c r="C157" s="31">
        <f t="shared" si="18"/>
        <v>1</v>
      </c>
      <c r="D157" s="31">
        <f t="shared" si="19"/>
        <v>1</v>
      </c>
      <c r="E157" s="4"/>
      <c r="F157" s="4"/>
      <c r="G157" s="4">
        <v>1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36"/>
    </row>
    <row r="158" spans="1:21" ht="19.5" customHeight="1">
      <c r="A158" s="4"/>
      <c r="B158" s="43" t="s">
        <v>185</v>
      </c>
      <c r="C158" s="31">
        <f t="shared" si="18"/>
        <v>15</v>
      </c>
      <c r="D158" s="31">
        <f t="shared" si="19"/>
        <v>15</v>
      </c>
      <c r="E158" s="4">
        <v>1</v>
      </c>
      <c r="F158" s="4">
        <v>3</v>
      </c>
      <c r="G158" s="4">
        <v>3</v>
      </c>
      <c r="H158" s="4">
        <v>1</v>
      </c>
      <c r="I158" s="4">
        <v>1</v>
      </c>
      <c r="J158" s="4">
        <v>1</v>
      </c>
      <c r="K158" s="4"/>
      <c r="L158" s="4"/>
      <c r="M158" s="4">
        <v>2</v>
      </c>
      <c r="N158" s="4"/>
      <c r="O158" s="4">
        <v>1</v>
      </c>
      <c r="P158" s="4">
        <v>1</v>
      </c>
      <c r="Q158" s="4">
        <v>1</v>
      </c>
      <c r="R158" s="4"/>
      <c r="S158" s="4"/>
      <c r="T158" s="4"/>
      <c r="U158" s="36"/>
    </row>
    <row r="159" spans="1:20" s="167" customFormat="1" ht="19.5" customHeight="1">
      <c r="A159" s="163" t="s">
        <v>311</v>
      </c>
      <c r="B159" s="164"/>
      <c r="C159" s="165">
        <v>29</v>
      </c>
      <c r="D159" s="165">
        <f>SUM(D160,D166)</f>
        <v>29</v>
      </c>
      <c r="E159" s="165"/>
      <c r="F159" s="165">
        <f aca="true" t="shared" si="22" ref="F159:Q159">SUM(F160,F166)</f>
        <v>12</v>
      </c>
      <c r="G159" s="165">
        <f t="shared" si="22"/>
        <v>8</v>
      </c>
      <c r="H159" s="165"/>
      <c r="I159" s="165"/>
      <c r="J159" s="165"/>
      <c r="K159" s="165">
        <f t="shared" si="22"/>
        <v>1</v>
      </c>
      <c r="L159" s="165"/>
      <c r="M159" s="165"/>
      <c r="N159" s="165"/>
      <c r="O159" s="165">
        <f t="shared" si="22"/>
        <v>3</v>
      </c>
      <c r="P159" s="165">
        <f t="shared" si="22"/>
        <v>2</v>
      </c>
      <c r="Q159" s="165">
        <f t="shared" si="22"/>
        <v>3</v>
      </c>
      <c r="R159" s="165"/>
      <c r="S159" s="166"/>
      <c r="T159" s="166"/>
    </row>
    <row r="160" spans="1:254" ht="19.5" customHeight="1">
      <c r="A160" s="31">
        <v>1</v>
      </c>
      <c r="B160" s="40" t="s">
        <v>16</v>
      </c>
      <c r="C160" s="31">
        <v>26</v>
      </c>
      <c r="D160" s="31">
        <f>SUM(D161:D165)</f>
        <v>26</v>
      </c>
      <c r="E160" s="31"/>
      <c r="F160" s="31">
        <f>SUM(F161:F165)</f>
        <v>12</v>
      </c>
      <c r="G160" s="31">
        <f>SUM(G161:G165)</f>
        <v>8</v>
      </c>
      <c r="H160" s="31"/>
      <c r="I160" s="31"/>
      <c r="J160" s="31"/>
      <c r="K160" s="31"/>
      <c r="L160" s="31"/>
      <c r="M160" s="31"/>
      <c r="N160" s="31"/>
      <c r="O160" s="31">
        <f>SUM(O161:O165)</f>
        <v>2</v>
      </c>
      <c r="P160" s="31">
        <f>SUM(P161:P165)</f>
        <v>1</v>
      </c>
      <c r="Q160" s="31">
        <f>SUM(Q161:Q165)</f>
        <v>3</v>
      </c>
      <c r="R160" s="31"/>
      <c r="S160" s="4"/>
      <c r="T160" s="4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1:254" ht="19.5" customHeight="1">
      <c r="A161" s="4"/>
      <c r="B161" s="4" t="s">
        <v>140</v>
      </c>
      <c r="C161" s="4">
        <v>2</v>
      </c>
      <c r="D161" s="4">
        <f>SUM(F161:Q161)</f>
        <v>2</v>
      </c>
      <c r="E161" s="4"/>
      <c r="F161" s="4">
        <v>1</v>
      </c>
      <c r="G161" s="4"/>
      <c r="H161" s="4"/>
      <c r="I161" s="4"/>
      <c r="J161" s="4"/>
      <c r="K161" s="4"/>
      <c r="L161" s="4"/>
      <c r="M161" s="4"/>
      <c r="N161" s="4"/>
      <c r="O161" s="4">
        <v>1</v>
      </c>
      <c r="P161" s="4"/>
      <c r="Q161" s="4"/>
      <c r="R161" s="4"/>
      <c r="S161" s="4"/>
      <c r="T161" s="4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1:254" ht="19.5" customHeight="1">
      <c r="A162" s="4"/>
      <c r="B162" s="4" t="s">
        <v>141</v>
      </c>
      <c r="C162" s="4">
        <v>2</v>
      </c>
      <c r="D162" s="4">
        <f>SUM(F162:Q162)</f>
        <v>2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>
        <v>1</v>
      </c>
      <c r="P162" s="4"/>
      <c r="Q162" s="4">
        <v>1</v>
      </c>
      <c r="R162" s="4"/>
      <c r="S162" s="4"/>
      <c r="T162" s="4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1:254" ht="19.5" customHeight="1">
      <c r="A163" s="4"/>
      <c r="B163" s="5" t="s">
        <v>142</v>
      </c>
      <c r="C163" s="4">
        <v>13</v>
      </c>
      <c r="D163" s="4">
        <f>SUM(F163:Q163)</f>
        <v>13</v>
      </c>
      <c r="E163" s="4"/>
      <c r="F163" s="4">
        <v>7</v>
      </c>
      <c r="G163" s="4">
        <v>5</v>
      </c>
      <c r="H163" s="4"/>
      <c r="I163" s="4"/>
      <c r="J163" s="4"/>
      <c r="K163" s="4"/>
      <c r="L163" s="4"/>
      <c r="M163" s="4"/>
      <c r="N163" s="4"/>
      <c r="O163" s="4"/>
      <c r="P163" s="4"/>
      <c r="Q163" s="4">
        <v>1</v>
      </c>
      <c r="R163" s="4"/>
      <c r="S163" s="4"/>
      <c r="T163" s="4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1:254" ht="19.5" customHeight="1">
      <c r="A164" s="4"/>
      <c r="B164" s="5" t="s">
        <v>143</v>
      </c>
      <c r="C164" s="4">
        <v>8</v>
      </c>
      <c r="D164" s="4">
        <f>SUM(F164:Q164)</f>
        <v>8</v>
      </c>
      <c r="E164" s="4"/>
      <c r="F164" s="4">
        <v>3</v>
      </c>
      <c r="G164" s="4">
        <v>3</v>
      </c>
      <c r="H164" s="4"/>
      <c r="I164" s="4"/>
      <c r="J164" s="4"/>
      <c r="K164" s="4"/>
      <c r="L164" s="4"/>
      <c r="M164" s="4"/>
      <c r="N164" s="4"/>
      <c r="O164" s="4"/>
      <c r="P164" s="4">
        <v>1</v>
      </c>
      <c r="Q164" s="4">
        <v>1</v>
      </c>
      <c r="R164" s="4"/>
      <c r="S164" s="4"/>
      <c r="T164" s="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1:254" ht="19.5" customHeight="1">
      <c r="A165" s="4"/>
      <c r="B165" s="5" t="s">
        <v>144</v>
      </c>
      <c r="C165" s="4">
        <v>1</v>
      </c>
      <c r="D165" s="4">
        <f>SUM(F165)</f>
        <v>1</v>
      </c>
      <c r="E165" s="4"/>
      <c r="F165" s="4">
        <v>1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1:254" ht="19.5" customHeight="1">
      <c r="A166" s="31">
        <v>2</v>
      </c>
      <c r="B166" s="40" t="s">
        <v>17</v>
      </c>
      <c r="C166" s="31">
        <v>3</v>
      </c>
      <c r="D166" s="31">
        <v>3</v>
      </c>
      <c r="E166" s="31"/>
      <c r="F166" s="31"/>
      <c r="G166" s="31"/>
      <c r="H166" s="31"/>
      <c r="I166" s="31"/>
      <c r="J166" s="31"/>
      <c r="K166" s="31">
        <v>1</v>
      </c>
      <c r="L166" s="31"/>
      <c r="M166" s="31"/>
      <c r="N166" s="31"/>
      <c r="O166" s="31">
        <v>1</v>
      </c>
      <c r="P166" s="31">
        <v>1</v>
      </c>
      <c r="Q166" s="31"/>
      <c r="R166" s="4"/>
      <c r="S166" s="4"/>
      <c r="T166" s="4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1:254" ht="19.5" customHeight="1">
      <c r="A167" s="4"/>
      <c r="B167" s="4" t="s">
        <v>145</v>
      </c>
      <c r="C167" s="4">
        <v>3</v>
      </c>
      <c r="D167" s="4">
        <v>3</v>
      </c>
      <c r="E167" s="4"/>
      <c r="F167" s="4"/>
      <c r="G167" s="4"/>
      <c r="H167" s="4"/>
      <c r="I167" s="4"/>
      <c r="J167" s="4"/>
      <c r="K167" s="4">
        <v>1</v>
      </c>
      <c r="L167" s="4"/>
      <c r="M167" s="4"/>
      <c r="N167" s="4"/>
      <c r="O167" s="4">
        <v>1</v>
      </c>
      <c r="P167" s="4">
        <v>1</v>
      </c>
      <c r="Q167" s="4"/>
      <c r="R167" s="4"/>
      <c r="S167" s="4"/>
      <c r="T167" s="4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1:20" s="65" customFormat="1" ht="19.5" customHeight="1">
      <c r="A168" s="138" t="s">
        <v>203</v>
      </c>
      <c r="B168" s="139"/>
      <c r="C168" s="64">
        <v>80</v>
      </c>
      <c r="D168" s="64">
        <f>SUM(E168:T168)</f>
        <v>63</v>
      </c>
      <c r="E168" s="64"/>
      <c r="F168" s="64">
        <v>20</v>
      </c>
      <c r="G168" s="64">
        <v>18</v>
      </c>
      <c r="H168" s="64"/>
      <c r="I168" s="64"/>
      <c r="J168" s="64"/>
      <c r="K168" s="64"/>
      <c r="L168" s="64"/>
      <c r="M168" s="64"/>
      <c r="N168" s="64"/>
      <c r="O168" s="64">
        <v>8</v>
      </c>
      <c r="P168" s="64"/>
      <c r="Q168" s="64">
        <v>7</v>
      </c>
      <c r="R168" s="64">
        <v>5</v>
      </c>
      <c r="S168" s="64">
        <v>5</v>
      </c>
      <c r="T168" s="64"/>
    </row>
    <row r="169" spans="1:20" s="69" customFormat="1" ht="19.5" customHeight="1">
      <c r="A169" s="66">
        <v>1</v>
      </c>
      <c r="B169" s="67" t="s">
        <v>16</v>
      </c>
      <c r="C169" s="68">
        <v>80</v>
      </c>
      <c r="D169" s="68">
        <f aca="true" t="shared" si="23" ref="D169:D180">SUM(E169:T169)</f>
        <v>63</v>
      </c>
      <c r="E169" s="68"/>
      <c r="F169" s="68">
        <f>SUM(F170:F180)</f>
        <v>20</v>
      </c>
      <c r="G169" s="68">
        <f>SUM(G170:G180)</f>
        <v>18</v>
      </c>
      <c r="H169" s="68"/>
      <c r="I169" s="68"/>
      <c r="J169" s="68"/>
      <c r="K169" s="68"/>
      <c r="L169" s="68"/>
      <c r="M169" s="68"/>
      <c r="N169" s="68"/>
      <c r="O169" s="68">
        <f>SUM(O170:O180)</f>
        <v>8</v>
      </c>
      <c r="P169" s="68"/>
      <c r="Q169" s="68">
        <f>SUM(Q170:Q180)</f>
        <v>7</v>
      </c>
      <c r="R169" s="68">
        <f>SUM(R170:R180)</f>
        <v>5</v>
      </c>
      <c r="S169" s="68">
        <f>SUM(S170:S180)</f>
        <v>5</v>
      </c>
      <c r="T169" s="68"/>
    </row>
    <row r="170" spans="1:20" s="30" customFormat="1" ht="19.5" customHeight="1">
      <c r="A170" s="28"/>
      <c r="B170" s="32" t="s">
        <v>186</v>
      </c>
      <c r="C170" s="28">
        <v>2</v>
      </c>
      <c r="D170" s="28">
        <f t="shared" si="23"/>
        <v>1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>
        <v>1</v>
      </c>
      <c r="P170" s="28"/>
      <c r="Q170" s="28"/>
      <c r="R170" s="28"/>
      <c r="S170" s="28"/>
      <c r="T170" s="28"/>
    </row>
    <row r="171" spans="1:20" s="35" customFormat="1" ht="19.5" customHeight="1">
      <c r="A171" s="33"/>
      <c r="B171" s="34" t="s">
        <v>187</v>
      </c>
      <c r="C171" s="33">
        <v>6</v>
      </c>
      <c r="D171" s="28">
        <f t="shared" si="23"/>
        <v>4</v>
      </c>
      <c r="E171" s="33"/>
      <c r="F171" s="33">
        <v>2</v>
      </c>
      <c r="G171" s="33">
        <v>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>
        <v>1</v>
      </c>
      <c r="R171" s="33"/>
      <c r="S171" s="33"/>
      <c r="T171" s="33"/>
    </row>
    <row r="172" spans="1:20" s="35" customFormat="1" ht="19.5" customHeight="1">
      <c r="A172" s="28"/>
      <c r="B172" s="34" t="s">
        <v>188</v>
      </c>
      <c r="C172" s="33">
        <v>6</v>
      </c>
      <c r="D172" s="28">
        <f t="shared" si="23"/>
        <v>5</v>
      </c>
      <c r="E172" s="33"/>
      <c r="F172" s="33">
        <v>2</v>
      </c>
      <c r="G172" s="33">
        <v>2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>
        <v>1</v>
      </c>
      <c r="R172" s="33"/>
      <c r="S172" s="33"/>
      <c r="T172" s="33"/>
    </row>
    <row r="173" spans="1:20" s="35" customFormat="1" ht="19.5" customHeight="1">
      <c r="A173" s="28"/>
      <c r="B173" s="34" t="s">
        <v>189</v>
      </c>
      <c r="C173" s="33">
        <v>5</v>
      </c>
      <c r="D173" s="28">
        <f t="shared" si="23"/>
        <v>4</v>
      </c>
      <c r="E173" s="33"/>
      <c r="F173" s="33">
        <v>1</v>
      </c>
      <c r="G173" s="33">
        <v>1</v>
      </c>
      <c r="H173" s="33"/>
      <c r="I173" s="33"/>
      <c r="J173" s="33"/>
      <c r="K173" s="33"/>
      <c r="L173" s="33"/>
      <c r="M173" s="33"/>
      <c r="N173" s="33"/>
      <c r="O173" s="33">
        <v>1</v>
      </c>
      <c r="P173" s="33"/>
      <c r="Q173" s="33">
        <v>1</v>
      </c>
      <c r="R173" s="33"/>
      <c r="S173" s="33"/>
      <c r="T173" s="33"/>
    </row>
    <row r="174" spans="1:20" s="35" customFormat="1" ht="19.5" customHeight="1">
      <c r="A174" s="33"/>
      <c r="B174" s="34" t="s">
        <v>190</v>
      </c>
      <c r="C174" s="33">
        <v>13</v>
      </c>
      <c r="D174" s="28">
        <f t="shared" si="23"/>
        <v>10</v>
      </c>
      <c r="E174" s="33"/>
      <c r="F174" s="33">
        <v>3</v>
      </c>
      <c r="G174" s="33">
        <v>3</v>
      </c>
      <c r="H174" s="33"/>
      <c r="I174" s="33"/>
      <c r="J174" s="33"/>
      <c r="K174" s="33"/>
      <c r="L174" s="33"/>
      <c r="M174" s="33"/>
      <c r="N174" s="33"/>
      <c r="O174" s="33">
        <v>1</v>
      </c>
      <c r="P174" s="33"/>
      <c r="Q174" s="33">
        <v>1</v>
      </c>
      <c r="R174" s="33">
        <v>1</v>
      </c>
      <c r="S174" s="33">
        <v>1</v>
      </c>
      <c r="T174" s="33"/>
    </row>
    <row r="175" spans="1:20" s="35" customFormat="1" ht="19.5" customHeight="1">
      <c r="A175" s="28"/>
      <c r="B175" s="34" t="s">
        <v>191</v>
      </c>
      <c r="C175" s="33">
        <v>12</v>
      </c>
      <c r="D175" s="28">
        <f t="shared" si="23"/>
        <v>9</v>
      </c>
      <c r="E175" s="33"/>
      <c r="F175" s="33">
        <v>3</v>
      </c>
      <c r="G175" s="33">
        <v>3</v>
      </c>
      <c r="H175" s="33"/>
      <c r="I175" s="33"/>
      <c r="J175" s="33"/>
      <c r="K175" s="33"/>
      <c r="L175" s="33"/>
      <c r="M175" s="33"/>
      <c r="N175" s="33"/>
      <c r="O175" s="33">
        <v>1</v>
      </c>
      <c r="P175" s="33"/>
      <c r="Q175" s="33"/>
      <c r="R175" s="33">
        <v>1</v>
      </c>
      <c r="S175" s="33">
        <v>1</v>
      </c>
      <c r="T175" s="33"/>
    </row>
    <row r="176" spans="1:20" s="35" customFormat="1" ht="19.5" customHeight="1">
      <c r="A176" s="28"/>
      <c r="B176" s="34" t="s">
        <v>192</v>
      </c>
      <c r="C176" s="33">
        <v>12</v>
      </c>
      <c r="D176" s="28">
        <f t="shared" si="23"/>
        <v>10</v>
      </c>
      <c r="E176" s="33"/>
      <c r="F176" s="33">
        <v>3</v>
      </c>
      <c r="G176" s="33">
        <v>3</v>
      </c>
      <c r="H176" s="33"/>
      <c r="I176" s="33"/>
      <c r="J176" s="33"/>
      <c r="K176" s="33"/>
      <c r="L176" s="33"/>
      <c r="M176" s="33"/>
      <c r="N176" s="33"/>
      <c r="O176" s="33">
        <v>1</v>
      </c>
      <c r="P176" s="33"/>
      <c r="Q176" s="33">
        <v>1</v>
      </c>
      <c r="R176" s="33">
        <v>1</v>
      </c>
      <c r="S176" s="33">
        <v>1</v>
      </c>
      <c r="T176" s="33"/>
    </row>
    <row r="177" spans="1:20" s="35" customFormat="1" ht="19.5" customHeight="1">
      <c r="A177" s="33"/>
      <c r="B177" s="34" t="s">
        <v>193</v>
      </c>
      <c r="C177" s="33">
        <v>11</v>
      </c>
      <c r="D177" s="28">
        <f t="shared" si="23"/>
        <v>9</v>
      </c>
      <c r="E177" s="33"/>
      <c r="F177" s="33">
        <v>3</v>
      </c>
      <c r="G177" s="33">
        <v>3</v>
      </c>
      <c r="H177" s="33"/>
      <c r="I177" s="33"/>
      <c r="J177" s="33"/>
      <c r="K177" s="33"/>
      <c r="L177" s="33"/>
      <c r="M177" s="33"/>
      <c r="N177" s="33"/>
      <c r="O177" s="33">
        <v>1</v>
      </c>
      <c r="P177" s="33"/>
      <c r="Q177" s="33"/>
      <c r="R177" s="33">
        <v>1</v>
      </c>
      <c r="S177" s="33">
        <v>1</v>
      </c>
      <c r="T177" s="33"/>
    </row>
    <row r="178" spans="1:20" s="35" customFormat="1" ht="19.5" customHeight="1">
      <c r="A178" s="28"/>
      <c r="B178" s="34" t="s">
        <v>194</v>
      </c>
      <c r="C178" s="33">
        <v>6</v>
      </c>
      <c r="D178" s="28">
        <f t="shared" si="23"/>
        <v>4</v>
      </c>
      <c r="E178" s="33"/>
      <c r="F178" s="33">
        <v>2</v>
      </c>
      <c r="G178" s="33">
        <v>1</v>
      </c>
      <c r="H178" s="33"/>
      <c r="I178" s="33"/>
      <c r="J178" s="33"/>
      <c r="K178" s="33"/>
      <c r="L178" s="33"/>
      <c r="M178" s="33"/>
      <c r="N178" s="33"/>
      <c r="O178" s="33"/>
      <c r="P178" s="33"/>
      <c r="Q178" s="33">
        <v>1</v>
      </c>
      <c r="R178" s="33"/>
      <c r="S178" s="33"/>
      <c r="T178" s="33"/>
    </row>
    <row r="179" spans="1:20" s="30" customFormat="1" ht="19.5" customHeight="1">
      <c r="A179" s="28"/>
      <c r="B179" s="32" t="s">
        <v>195</v>
      </c>
      <c r="C179" s="28">
        <v>5</v>
      </c>
      <c r="D179" s="28">
        <f t="shared" si="23"/>
        <v>5</v>
      </c>
      <c r="E179" s="28"/>
      <c r="F179" s="28">
        <v>1</v>
      </c>
      <c r="G179" s="28">
        <v>1</v>
      </c>
      <c r="H179" s="28"/>
      <c r="I179" s="28"/>
      <c r="J179" s="28"/>
      <c r="K179" s="28"/>
      <c r="L179" s="28"/>
      <c r="M179" s="28"/>
      <c r="N179" s="28"/>
      <c r="O179" s="28">
        <v>1</v>
      </c>
      <c r="P179" s="28"/>
      <c r="Q179" s="28"/>
      <c r="R179" s="28">
        <v>1</v>
      </c>
      <c r="S179" s="28">
        <v>1</v>
      </c>
      <c r="T179" s="28"/>
    </row>
    <row r="180" spans="1:20" s="30" customFormat="1" ht="19.5" customHeight="1">
      <c r="A180" s="33"/>
      <c r="B180" s="32" t="s">
        <v>196</v>
      </c>
      <c r="C180" s="28">
        <v>2</v>
      </c>
      <c r="D180" s="28">
        <f t="shared" si="23"/>
        <v>2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>
        <v>1</v>
      </c>
      <c r="P180" s="28"/>
      <c r="Q180" s="28">
        <v>1</v>
      </c>
      <c r="R180" s="28"/>
      <c r="S180" s="28"/>
      <c r="T180" s="28"/>
    </row>
    <row r="181" spans="1:20" s="53" customFormat="1" ht="19.5" customHeight="1">
      <c r="A181" s="134" t="s">
        <v>204</v>
      </c>
      <c r="B181" s="135"/>
      <c r="C181" s="61">
        <f>D181</f>
        <v>80</v>
      </c>
      <c r="D181" s="61">
        <f>D182+D197</f>
        <v>80</v>
      </c>
      <c r="E181" s="61">
        <f>E182+E197</f>
        <v>2</v>
      </c>
      <c r="F181" s="61">
        <f>F182+F197</f>
        <v>17</v>
      </c>
      <c r="G181" s="61">
        <f aca="true" t="shared" si="24" ref="G181:T181">G182+G197</f>
        <v>20</v>
      </c>
      <c r="H181" s="61">
        <f t="shared" si="24"/>
        <v>3</v>
      </c>
      <c r="I181" s="61">
        <f t="shared" si="24"/>
        <v>0</v>
      </c>
      <c r="J181" s="61">
        <f t="shared" si="24"/>
        <v>2</v>
      </c>
      <c r="K181" s="61">
        <f t="shared" si="24"/>
        <v>0</v>
      </c>
      <c r="L181" s="61">
        <f t="shared" si="24"/>
        <v>0</v>
      </c>
      <c r="M181" s="61">
        <f t="shared" si="24"/>
        <v>12</v>
      </c>
      <c r="N181" s="61">
        <f t="shared" si="24"/>
        <v>0</v>
      </c>
      <c r="O181" s="61">
        <f t="shared" si="24"/>
        <v>7</v>
      </c>
      <c r="P181" s="61">
        <f t="shared" si="24"/>
        <v>9</v>
      </c>
      <c r="Q181" s="61">
        <f t="shared" si="24"/>
        <v>5</v>
      </c>
      <c r="R181" s="61">
        <f t="shared" si="24"/>
        <v>0</v>
      </c>
      <c r="S181" s="61">
        <f t="shared" si="24"/>
        <v>3</v>
      </c>
      <c r="T181" s="61">
        <f t="shared" si="24"/>
        <v>0</v>
      </c>
    </row>
    <row r="182" spans="1:20" s="25" customFormat="1" ht="19.5" customHeight="1">
      <c r="A182" s="31">
        <v>1</v>
      </c>
      <c r="B182" s="31" t="s">
        <v>16</v>
      </c>
      <c r="C182" s="24">
        <f>D182</f>
        <v>68</v>
      </c>
      <c r="D182" s="24">
        <f>SUM(E182:T182)</f>
        <v>68</v>
      </c>
      <c r="E182" s="24">
        <f>SUM(E183:E196)</f>
        <v>0</v>
      </c>
      <c r="F182" s="24">
        <f>SUM(F183:F196)</f>
        <v>17</v>
      </c>
      <c r="G182" s="24">
        <f aca="true" t="shared" si="25" ref="G182:T182">SUM(G183:G196)</f>
        <v>17</v>
      </c>
      <c r="H182" s="24">
        <f t="shared" si="25"/>
        <v>0</v>
      </c>
      <c r="I182" s="24">
        <f t="shared" si="25"/>
        <v>0</v>
      </c>
      <c r="J182" s="24">
        <f t="shared" si="25"/>
        <v>0</v>
      </c>
      <c r="K182" s="24">
        <f t="shared" si="25"/>
        <v>0</v>
      </c>
      <c r="L182" s="24">
        <f t="shared" si="25"/>
        <v>0</v>
      </c>
      <c r="M182" s="24">
        <f t="shared" si="25"/>
        <v>12</v>
      </c>
      <c r="N182" s="24">
        <f t="shared" si="25"/>
        <v>0</v>
      </c>
      <c r="O182" s="24">
        <f t="shared" si="25"/>
        <v>7</v>
      </c>
      <c r="P182" s="24">
        <f t="shared" si="25"/>
        <v>7</v>
      </c>
      <c r="Q182" s="24">
        <f t="shared" si="25"/>
        <v>5</v>
      </c>
      <c r="R182" s="24">
        <f t="shared" si="25"/>
        <v>0</v>
      </c>
      <c r="S182" s="24">
        <f t="shared" si="25"/>
        <v>3</v>
      </c>
      <c r="T182" s="24">
        <f t="shared" si="25"/>
        <v>0</v>
      </c>
    </row>
    <row r="183" spans="1:254" ht="19.5" customHeight="1">
      <c r="A183" s="4"/>
      <c r="B183" s="70" t="s">
        <v>120</v>
      </c>
      <c r="C183" s="24">
        <f>D183</f>
        <v>4</v>
      </c>
      <c r="D183" s="24">
        <f>SUM(E183:T183)</f>
        <v>4</v>
      </c>
      <c r="E183" s="4"/>
      <c r="F183" s="23">
        <v>1</v>
      </c>
      <c r="G183" s="23">
        <v>1</v>
      </c>
      <c r="H183" s="23"/>
      <c r="I183" s="23"/>
      <c r="J183" s="23"/>
      <c r="K183" s="23"/>
      <c r="L183" s="23"/>
      <c r="M183" s="23">
        <v>1</v>
      </c>
      <c r="N183" s="23"/>
      <c r="O183" s="23"/>
      <c r="P183" s="23">
        <v>1</v>
      </c>
      <c r="Q183" s="23"/>
      <c r="R183" s="23"/>
      <c r="S183" s="23"/>
      <c r="T183" s="2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spans="1:254" ht="19.5" customHeight="1">
      <c r="A184" s="36"/>
      <c r="B184" s="71" t="s">
        <v>121</v>
      </c>
      <c r="C184" s="24">
        <f aca="true" t="shared" si="26" ref="C184:C196">D184</f>
        <v>3</v>
      </c>
      <c r="D184" s="24">
        <f aca="true" t="shared" si="27" ref="D184:D196">SUM(E184:T184)</f>
        <v>3</v>
      </c>
      <c r="E184" s="36"/>
      <c r="F184" s="1"/>
      <c r="G184" s="1">
        <v>1</v>
      </c>
      <c r="H184" s="1"/>
      <c r="I184" s="1"/>
      <c r="J184" s="1"/>
      <c r="K184" s="1"/>
      <c r="L184" s="1"/>
      <c r="M184" s="1">
        <v>1</v>
      </c>
      <c r="N184" s="1"/>
      <c r="O184" s="1"/>
      <c r="P184" s="1">
        <v>1</v>
      </c>
      <c r="Q184" s="1"/>
      <c r="R184" s="1"/>
      <c r="S184" s="1"/>
      <c r="T184" s="1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spans="1:254" ht="19.5" customHeight="1">
      <c r="A185" s="36"/>
      <c r="B185" s="71" t="s">
        <v>122</v>
      </c>
      <c r="C185" s="24">
        <f t="shared" si="26"/>
        <v>8</v>
      </c>
      <c r="D185" s="24">
        <f t="shared" si="27"/>
        <v>8</v>
      </c>
      <c r="E185" s="36"/>
      <c r="F185" s="1">
        <v>2</v>
      </c>
      <c r="G185" s="1">
        <v>2</v>
      </c>
      <c r="H185" s="1"/>
      <c r="I185" s="1"/>
      <c r="J185" s="1"/>
      <c r="K185" s="1"/>
      <c r="L185" s="1"/>
      <c r="M185" s="1">
        <v>2</v>
      </c>
      <c r="N185" s="1"/>
      <c r="O185" s="1">
        <v>1</v>
      </c>
      <c r="P185" s="1"/>
      <c r="Q185" s="1">
        <v>1</v>
      </c>
      <c r="R185" s="1"/>
      <c r="S185" s="1"/>
      <c r="T185" s="1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spans="1:254" ht="19.5" customHeight="1">
      <c r="A186" s="36"/>
      <c r="B186" s="71" t="s">
        <v>123</v>
      </c>
      <c r="C186" s="24">
        <f t="shared" si="26"/>
        <v>8</v>
      </c>
      <c r="D186" s="24">
        <f t="shared" si="27"/>
        <v>8</v>
      </c>
      <c r="E186" s="36"/>
      <c r="F186" s="1">
        <v>2</v>
      </c>
      <c r="G186" s="1">
        <v>2</v>
      </c>
      <c r="H186" s="1"/>
      <c r="I186" s="1"/>
      <c r="J186" s="1"/>
      <c r="K186" s="1"/>
      <c r="L186" s="1"/>
      <c r="M186" s="1">
        <v>2</v>
      </c>
      <c r="N186" s="1"/>
      <c r="O186" s="1"/>
      <c r="P186" s="1"/>
      <c r="Q186" s="1">
        <v>1</v>
      </c>
      <c r="R186" s="1"/>
      <c r="S186" s="1">
        <v>1</v>
      </c>
      <c r="T186" s="1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spans="1:254" ht="19.5" customHeight="1">
      <c r="A187" s="36"/>
      <c r="B187" s="71" t="s">
        <v>124</v>
      </c>
      <c r="C187" s="24">
        <f t="shared" si="26"/>
        <v>1</v>
      </c>
      <c r="D187" s="24">
        <f t="shared" si="27"/>
        <v>1</v>
      </c>
      <c r="E187" s="36"/>
      <c r="F187" s="2"/>
      <c r="G187" s="1"/>
      <c r="H187" s="1"/>
      <c r="I187" s="1"/>
      <c r="J187" s="1"/>
      <c r="K187" s="1"/>
      <c r="L187" s="1"/>
      <c r="M187" s="1">
        <v>1</v>
      </c>
      <c r="N187" s="1"/>
      <c r="O187" s="1"/>
      <c r="P187" s="1"/>
      <c r="Q187" s="1"/>
      <c r="R187" s="1"/>
      <c r="S187" s="1"/>
      <c r="T187" s="1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spans="1:254" ht="19.5" customHeight="1">
      <c r="A188" s="36"/>
      <c r="B188" s="71" t="s">
        <v>125</v>
      </c>
      <c r="C188" s="24">
        <f t="shared" si="26"/>
        <v>2</v>
      </c>
      <c r="D188" s="24">
        <f t="shared" si="27"/>
        <v>2</v>
      </c>
      <c r="E188" s="36"/>
      <c r="F188" s="1">
        <v>1</v>
      </c>
      <c r="G188" s="1">
        <v>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spans="1:254" ht="19.5" customHeight="1">
      <c r="A189" s="36"/>
      <c r="B189" s="71" t="s">
        <v>126</v>
      </c>
      <c r="C189" s="24">
        <f t="shared" si="26"/>
        <v>1</v>
      </c>
      <c r="D189" s="24">
        <f t="shared" si="27"/>
        <v>1</v>
      </c>
      <c r="E189" s="36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>
        <v>1</v>
      </c>
      <c r="Q189" s="1"/>
      <c r="R189" s="1"/>
      <c r="S189" s="1"/>
      <c r="T189" s="1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spans="1:254" ht="19.5" customHeight="1">
      <c r="A190" s="36"/>
      <c r="B190" s="71" t="s">
        <v>127</v>
      </c>
      <c r="C190" s="24">
        <f t="shared" si="26"/>
        <v>4</v>
      </c>
      <c r="D190" s="24">
        <f t="shared" si="27"/>
        <v>4</v>
      </c>
      <c r="E190" s="36"/>
      <c r="F190" s="1">
        <v>1</v>
      </c>
      <c r="G190" s="1">
        <v>1</v>
      </c>
      <c r="H190" s="1"/>
      <c r="I190" s="1"/>
      <c r="J190" s="1"/>
      <c r="K190" s="1"/>
      <c r="L190" s="1"/>
      <c r="M190" s="1"/>
      <c r="N190" s="1"/>
      <c r="O190" s="1">
        <v>1</v>
      </c>
      <c r="P190" s="1"/>
      <c r="Q190" s="1">
        <v>1</v>
      </c>
      <c r="R190" s="1"/>
      <c r="S190" s="1"/>
      <c r="T190" s="1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spans="1:254" ht="19.5" customHeight="1">
      <c r="A191" s="36"/>
      <c r="B191" s="71" t="s">
        <v>128</v>
      </c>
      <c r="C191" s="24">
        <f t="shared" si="26"/>
        <v>7</v>
      </c>
      <c r="D191" s="24">
        <f t="shared" si="27"/>
        <v>7</v>
      </c>
      <c r="E191" s="36"/>
      <c r="F191" s="1">
        <v>2</v>
      </c>
      <c r="G191" s="1">
        <v>2</v>
      </c>
      <c r="H191" s="1"/>
      <c r="I191" s="1"/>
      <c r="J191" s="1"/>
      <c r="K191" s="1"/>
      <c r="L191" s="1"/>
      <c r="M191" s="1">
        <v>1</v>
      </c>
      <c r="N191" s="2"/>
      <c r="O191" s="1">
        <v>1</v>
      </c>
      <c r="P191" s="1"/>
      <c r="Q191" s="1">
        <v>1</v>
      </c>
      <c r="R191" s="1"/>
      <c r="S191" s="1"/>
      <c r="T191" s="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spans="1:254" ht="19.5" customHeight="1">
      <c r="A192" s="36"/>
      <c r="B192" s="71" t="s">
        <v>129</v>
      </c>
      <c r="C192" s="24">
        <f t="shared" si="26"/>
        <v>9</v>
      </c>
      <c r="D192" s="24">
        <f t="shared" si="27"/>
        <v>9</v>
      </c>
      <c r="E192" s="36"/>
      <c r="F192" s="1">
        <v>2</v>
      </c>
      <c r="G192" s="1">
        <v>2</v>
      </c>
      <c r="H192" s="1"/>
      <c r="I192" s="1"/>
      <c r="J192" s="1"/>
      <c r="K192" s="1"/>
      <c r="L192" s="1"/>
      <c r="M192" s="1">
        <v>2</v>
      </c>
      <c r="N192" s="1"/>
      <c r="O192" s="1">
        <v>1</v>
      </c>
      <c r="P192" s="1">
        <v>1</v>
      </c>
      <c r="Q192" s="1"/>
      <c r="R192" s="1"/>
      <c r="S192" s="1">
        <v>1</v>
      </c>
      <c r="T192" s="1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spans="1:254" ht="19.5" customHeight="1">
      <c r="A193" s="36"/>
      <c r="B193" s="71" t="s">
        <v>130</v>
      </c>
      <c r="C193" s="24">
        <f t="shared" si="26"/>
        <v>9</v>
      </c>
      <c r="D193" s="24">
        <f t="shared" si="27"/>
        <v>9</v>
      </c>
      <c r="E193" s="36"/>
      <c r="F193" s="1">
        <v>2</v>
      </c>
      <c r="G193" s="1">
        <v>2</v>
      </c>
      <c r="H193" s="1"/>
      <c r="I193" s="1"/>
      <c r="J193" s="1"/>
      <c r="K193" s="1"/>
      <c r="L193" s="1"/>
      <c r="M193" s="1">
        <v>1</v>
      </c>
      <c r="N193" s="1"/>
      <c r="O193" s="1">
        <v>1</v>
      </c>
      <c r="P193" s="1">
        <v>1</v>
      </c>
      <c r="Q193" s="1">
        <v>1</v>
      </c>
      <c r="R193" s="1"/>
      <c r="S193" s="1">
        <v>1</v>
      </c>
      <c r="T193" s="1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4" ht="19.5" customHeight="1">
      <c r="A194" s="36"/>
      <c r="B194" s="71" t="s">
        <v>131</v>
      </c>
      <c r="C194" s="24">
        <f t="shared" si="26"/>
        <v>3</v>
      </c>
      <c r="D194" s="24">
        <f t="shared" si="27"/>
        <v>3</v>
      </c>
      <c r="E194" s="36"/>
      <c r="F194" s="1">
        <v>1</v>
      </c>
      <c r="G194" s="1"/>
      <c r="H194" s="1"/>
      <c r="I194" s="1"/>
      <c r="J194" s="1"/>
      <c r="K194" s="1"/>
      <c r="L194" s="1"/>
      <c r="M194" s="1"/>
      <c r="N194" s="1"/>
      <c r="O194" s="1">
        <v>1</v>
      </c>
      <c r="P194" s="1">
        <v>1</v>
      </c>
      <c r="Q194" s="1"/>
      <c r="R194" s="1"/>
      <c r="S194" s="1"/>
      <c r="T194" s="1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ht="19.5" customHeight="1">
      <c r="A195" s="36"/>
      <c r="B195" s="71" t="s">
        <v>132</v>
      </c>
      <c r="C195" s="24">
        <f t="shared" si="26"/>
        <v>6</v>
      </c>
      <c r="D195" s="24">
        <f t="shared" si="27"/>
        <v>6</v>
      </c>
      <c r="E195" s="36"/>
      <c r="F195" s="1">
        <v>2</v>
      </c>
      <c r="G195" s="1">
        <v>2</v>
      </c>
      <c r="H195" s="1"/>
      <c r="I195" s="1"/>
      <c r="J195" s="1"/>
      <c r="K195" s="1"/>
      <c r="L195" s="1"/>
      <c r="M195" s="1">
        <v>1</v>
      </c>
      <c r="N195" s="1"/>
      <c r="O195" s="1">
        <v>1</v>
      </c>
      <c r="P195" s="1"/>
      <c r="Q195" s="1"/>
      <c r="R195" s="1"/>
      <c r="S195" s="1"/>
      <c r="T195" s="1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ht="19.5" customHeight="1">
      <c r="A196" s="36"/>
      <c r="B196" s="71" t="s">
        <v>133</v>
      </c>
      <c r="C196" s="24">
        <f t="shared" si="26"/>
        <v>3</v>
      </c>
      <c r="D196" s="24">
        <f t="shared" si="27"/>
        <v>3</v>
      </c>
      <c r="E196" s="36"/>
      <c r="F196" s="1">
        <v>1</v>
      </c>
      <c r="G196" s="1">
        <v>1</v>
      </c>
      <c r="H196" s="1"/>
      <c r="I196" s="1"/>
      <c r="J196" s="1"/>
      <c r="K196" s="1"/>
      <c r="L196" s="1"/>
      <c r="M196" s="1"/>
      <c r="N196" s="1"/>
      <c r="O196" s="1"/>
      <c r="P196" s="1">
        <v>1</v>
      </c>
      <c r="Q196" s="1"/>
      <c r="R196" s="1"/>
      <c r="S196" s="1"/>
      <c r="T196" s="1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20" s="38" customFormat="1" ht="19.5" customHeight="1">
      <c r="A197" s="24">
        <v>2</v>
      </c>
      <c r="B197" s="37" t="s">
        <v>17</v>
      </c>
      <c r="C197" s="24">
        <f>SUM(C198:C203)</f>
        <v>12</v>
      </c>
      <c r="D197" s="24">
        <f>SUM(D198:D203)</f>
        <v>12</v>
      </c>
      <c r="E197" s="24">
        <f>SUM(E198:E203)</f>
        <v>2</v>
      </c>
      <c r="F197" s="24">
        <f aca="true" t="shared" si="28" ref="F197:T197">SUM(F198:F203)</f>
        <v>0</v>
      </c>
      <c r="G197" s="24">
        <f t="shared" si="28"/>
        <v>3</v>
      </c>
      <c r="H197" s="24">
        <f t="shared" si="28"/>
        <v>3</v>
      </c>
      <c r="I197" s="24">
        <f t="shared" si="28"/>
        <v>0</v>
      </c>
      <c r="J197" s="24">
        <f t="shared" si="28"/>
        <v>2</v>
      </c>
      <c r="K197" s="24">
        <f t="shared" si="28"/>
        <v>0</v>
      </c>
      <c r="L197" s="24">
        <f t="shared" si="28"/>
        <v>0</v>
      </c>
      <c r="M197" s="24">
        <f t="shared" si="28"/>
        <v>0</v>
      </c>
      <c r="N197" s="24">
        <f t="shared" si="28"/>
        <v>0</v>
      </c>
      <c r="O197" s="24">
        <f t="shared" si="28"/>
        <v>0</v>
      </c>
      <c r="P197" s="24">
        <f t="shared" si="28"/>
        <v>2</v>
      </c>
      <c r="Q197" s="24">
        <f t="shared" si="28"/>
        <v>0</v>
      </c>
      <c r="R197" s="24">
        <f t="shared" si="28"/>
        <v>0</v>
      </c>
      <c r="S197" s="24">
        <f t="shared" si="28"/>
        <v>0</v>
      </c>
      <c r="T197" s="24">
        <f t="shared" si="28"/>
        <v>0</v>
      </c>
    </row>
    <row r="198" spans="1:20" s="38" customFormat="1" ht="19.5" customHeight="1">
      <c r="A198" s="24"/>
      <c r="B198" s="72" t="s">
        <v>134</v>
      </c>
      <c r="C198" s="24">
        <f aca="true" t="shared" si="29" ref="C198:C203">D198</f>
        <v>1</v>
      </c>
      <c r="D198" s="24">
        <f aca="true" t="shared" si="30" ref="D198:D203">SUM(E198:T198)</f>
        <v>1</v>
      </c>
      <c r="E198" s="24"/>
      <c r="F198" s="24"/>
      <c r="G198" s="24">
        <v>1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1:254" ht="19.5" customHeight="1">
      <c r="A199" s="4"/>
      <c r="B199" s="72" t="s">
        <v>135</v>
      </c>
      <c r="C199" s="24">
        <f t="shared" si="29"/>
        <v>2</v>
      </c>
      <c r="D199" s="24">
        <f t="shared" si="30"/>
        <v>2</v>
      </c>
      <c r="E199" s="23">
        <v>1</v>
      </c>
      <c r="F199" s="23"/>
      <c r="G199" s="23"/>
      <c r="H199" s="23">
        <v>1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ht="19.5" customHeight="1">
      <c r="A200" s="36"/>
      <c r="B200" s="73" t="s">
        <v>136</v>
      </c>
      <c r="C200" s="24">
        <f t="shared" si="29"/>
        <v>2</v>
      </c>
      <c r="D200" s="24">
        <f t="shared" si="30"/>
        <v>2</v>
      </c>
      <c r="E200" s="1"/>
      <c r="F200" s="1"/>
      <c r="G200" s="1">
        <v>1</v>
      </c>
      <c r="H200" s="1"/>
      <c r="I200" s="1"/>
      <c r="J200" s="1"/>
      <c r="K200" s="1"/>
      <c r="L200" s="1"/>
      <c r="M200" s="1"/>
      <c r="N200" s="1"/>
      <c r="O200" s="39"/>
      <c r="P200" s="1">
        <v>1</v>
      </c>
      <c r="Q200" s="1"/>
      <c r="R200" s="1"/>
      <c r="S200" s="1"/>
      <c r="T200" s="1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ht="19.5" customHeight="1">
      <c r="A201" s="36"/>
      <c r="B201" s="73" t="s">
        <v>137</v>
      </c>
      <c r="C201" s="24">
        <f t="shared" si="29"/>
        <v>2</v>
      </c>
      <c r="D201" s="24">
        <f t="shared" si="30"/>
        <v>2</v>
      </c>
      <c r="E201" s="1"/>
      <c r="F201" s="1"/>
      <c r="G201" s="1"/>
      <c r="H201" s="1">
        <v>1</v>
      </c>
      <c r="I201" s="1"/>
      <c r="J201" s="1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0" s="3" customFormat="1" ht="19.5" customHeight="1">
      <c r="A202" s="4"/>
      <c r="B202" s="72" t="s">
        <v>138</v>
      </c>
      <c r="C202" s="24">
        <f t="shared" si="29"/>
        <v>2</v>
      </c>
      <c r="D202" s="24">
        <f t="shared" si="30"/>
        <v>2</v>
      </c>
      <c r="E202" s="23"/>
      <c r="F202" s="23"/>
      <c r="G202" s="23">
        <v>1</v>
      </c>
      <c r="H202" s="23">
        <v>1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54" ht="19.5" customHeight="1">
      <c r="A203" s="36"/>
      <c r="B203" s="73" t="s">
        <v>139</v>
      </c>
      <c r="C203" s="24">
        <f t="shared" si="29"/>
        <v>3</v>
      </c>
      <c r="D203" s="24">
        <f t="shared" si="30"/>
        <v>3</v>
      </c>
      <c r="E203" s="1">
        <v>1</v>
      </c>
      <c r="F203" s="1"/>
      <c r="G203" s="2"/>
      <c r="H203" s="1"/>
      <c r="I203" s="1"/>
      <c r="J203" s="1">
        <v>1</v>
      </c>
      <c r="K203" s="1"/>
      <c r="L203" s="1"/>
      <c r="M203" s="1"/>
      <c r="N203" s="1"/>
      <c r="O203" s="1"/>
      <c r="P203" s="1">
        <v>1</v>
      </c>
      <c r="Q203" s="1"/>
      <c r="R203" s="1"/>
      <c r="S203" s="1"/>
      <c r="T203" s="1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20" s="53" customFormat="1" ht="19.5" customHeight="1">
      <c r="A204" s="134" t="s">
        <v>206</v>
      </c>
      <c r="B204" s="135"/>
      <c r="C204" s="61">
        <v>13</v>
      </c>
      <c r="D204" s="61">
        <v>13</v>
      </c>
      <c r="E204" s="61"/>
      <c r="F204" s="61">
        <v>8</v>
      </c>
      <c r="G204" s="61">
        <v>3</v>
      </c>
      <c r="H204" s="61"/>
      <c r="I204" s="61"/>
      <c r="J204" s="61"/>
      <c r="K204" s="61"/>
      <c r="L204" s="61"/>
      <c r="M204" s="61"/>
      <c r="N204" s="61"/>
      <c r="O204" s="61">
        <v>2</v>
      </c>
      <c r="P204" s="61"/>
      <c r="Q204" s="61"/>
      <c r="R204" s="61"/>
      <c r="S204" s="61"/>
      <c r="T204" s="61"/>
    </row>
    <row r="205" spans="1:20" s="25" customFormat="1" ht="19.5" customHeight="1">
      <c r="A205" s="22">
        <v>1</v>
      </c>
      <c r="B205" s="22" t="s">
        <v>16</v>
      </c>
      <c r="C205" s="24">
        <v>13</v>
      </c>
      <c r="D205" s="24">
        <v>13</v>
      </c>
      <c r="E205" s="24"/>
      <c r="F205" s="24">
        <v>8</v>
      </c>
      <c r="G205" s="24">
        <v>3</v>
      </c>
      <c r="H205" s="24"/>
      <c r="I205" s="24"/>
      <c r="J205" s="24"/>
      <c r="K205" s="24"/>
      <c r="L205" s="24"/>
      <c r="M205" s="24"/>
      <c r="N205" s="24"/>
      <c r="O205" s="24">
        <v>2</v>
      </c>
      <c r="P205" s="24"/>
      <c r="Q205" s="24"/>
      <c r="R205" s="24"/>
      <c r="S205" s="24"/>
      <c r="T205" s="24"/>
    </row>
    <row r="206" spans="1:254" ht="19.5" customHeight="1">
      <c r="A206" s="23"/>
      <c r="B206" s="15" t="s">
        <v>146</v>
      </c>
      <c r="C206" s="23">
        <v>1</v>
      </c>
      <c r="D206" s="23">
        <v>1</v>
      </c>
      <c r="E206" s="23"/>
      <c r="F206" s="23">
        <v>1</v>
      </c>
      <c r="G206" s="23"/>
      <c r="H206" s="28"/>
      <c r="I206" s="23"/>
      <c r="J206" s="23"/>
      <c r="K206" s="23"/>
      <c r="L206" s="23"/>
      <c r="M206" s="28"/>
      <c r="N206" s="23"/>
      <c r="O206" s="28"/>
      <c r="P206" s="23"/>
      <c r="Q206" s="23"/>
      <c r="R206" s="23"/>
      <c r="S206" s="23"/>
      <c r="T206" s="23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spans="1:254" ht="19.5" customHeight="1">
      <c r="A207" s="23"/>
      <c r="B207" s="15" t="s">
        <v>147</v>
      </c>
      <c r="C207" s="23">
        <v>4</v>
      </c>
      <c r="D207" s="23">
        <v>4</v>
      </c>
      <c r="E207" s="23"/>
      <c r="F207" s="23">
        <v>2</v>
      </c>
      <c r="G207" s="23">
        <v>1</v>
      </c>
      <c r="H207" s="28"/>
      <c r="I207" s="23"/>
      <c r="J207" s="23"/>
      <c r="K207" s="23"/>
      <c r="L207" s="23"/>
      <c r="M207" s="28"/>
      <c r="N207" s="23"/>
      <c r="O207" s="28">
        <v>1</v>
      </c>
      <c r="P207" s="23"/>
      <c r="Q207" s="23"/>
      <c r="R207" s="23"/>
      <c r="S207" s="23"/>
      <c r="T207" s="23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spans="1:254" ht="19.5" customHeight="1">
      <c r="A208" s="23"/>
      <c r="B208" s="15" t="s">
        <v>148</v>
      </c>
      <c r="C208" s="23">
        <v>3</v>
      </c>
      <c r="D208" s="23">
        <v>3</v>
      </c>
      <c r="E208" s="23"/>
      <c r="F208" s="23">
        <v>2</v>
      </c>
      <c r="G208" s="23">
        <v>1</v>
      </c>
      <c r="H208" s="28"/>
      <c r="I208" s="23"/>
      <c r="J208" s="23"/>
      <c r="K208" s="23"/>
      <c r="L208" s="23"/>
      <c r="M208" s="28"/>
      <c r="N208" s="23"/>
      <c r="O208" s="28"/>
      <c r="P208" s="23"/>
      <c r="Q208" s="23"/>
      <c r="R208" s="23"/>
      <c r="S208" s="23"/>
      <c r="T208" s="23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spans="1:254" ht="19.5" customHeight="1">
      <c r="A209" s="23"/>
      <c r="B209" s="15" t="s">
        <v>149</v>
      </c>
      <c r="C209" s="23">
        <v>1</v>
      </c>
      <c r="D209" s="23">
        <v>1</v>
      </c>
      <c r="E209" s="23"/>
      <c r="F209" s="23">
        <v>1</v>
      </c>
      <c r="G209" s="23"/>
      <c r="H209" s="28"/>
      <c r="I209" s="23"/>
      <c r="J209" s="23"/>
      <c r="K209" s="23"/>
      <c r="L209" s="23"/>
      <c r="M209" s="28"/>
      <c r="N209" s="23"/>
      <c r="O209" s="28"/>
      <c r="P209" s="23"/>
      <c r="Q209" s="23"/>
      <c r="R209" s="23"/>
      <c r="S209" s="23"/>
      <c r="T209" s="23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spans="1:254" ht="19.5" customHeight="1">
      <c r="A210" s="23"/>
      <c r="B210" s="15" t="s">
        <v>150</v>
      </c>
      <c r="C210" s="23">
        <v>4</v>
      </c>
      <c r="D210" s="23">
        <v>4</v>
      </c>
      <c r="E210" s="23"/>
      <c r="F210" s="23">
        <v>2</v>
      </c>
      <c r="G210" s="23">
        <v>1</v>
      </c>
      <c r="H210" s="28"/>
      <c r="I210" s="23"/>
      <c r="J210" s="23"/>
      <c r="K210" s="23"/>
      <c r="L210" s="23"/>
      <c r="M210" s="28"/>
      <c r="N210" s="23"/>
      <c r="O210" s="28">
        <v>1</v>
      </c>
      <c r="P210" s="23"/>
      <c r="Q210" s="23"/>
      <c r="R210" s="23"/>
      <c r="S210" s="23"/>
      <c r="T210" s="23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spans="1:20" s="53" customFormat="1" ht="19.5" customHeight="1">
      <c r="A211" s="134" t="s">
        <v>207</v>
      </c>
      <c r="B211" s="135"/>
      <c r="C211" s="61">
        <v>5</v>
      </c>
      <c r="D211" s="61">
        <v>5</v>
      </c>
      <c r="E211" s="61"/>
      <c r="F211" s="61"/>
      <c r="G211" s="61"/>
      <c r="H211" s="61"/>
      <c r="I211" s="61"/>
      <c r="J211" s="61"/>
      <c r="K211" s="61"/>
      <c r="L211" s="61"/>
      <c r="M211" s="61"/>
      <c r="N211" s="61">
        <v>3</v>
      </c>
      <c r="O211" s="61">
        <v>2</v>
      </c>
      <c r="P211" s="61"/>
      <c r="Q211" s="62"/>
      <c r="R211" s="62"/>
      <c r="S211" s="62"/>
      <c r="T211" s="62"/>
    </row>
    <row r="212" spans="1:20" s="60" customFormat="1" ht="19.5" customHeight="1">
      <c r="A212" s="76">
        <v>1</v>
      </c>
      <c r="B212" s="77" t="s">
        <v>16</v>
      </c>
      <c r="C212" s="75">
        <v>5</v>
      </c>
      <c r="D212" s="75">
        <v>5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>
        <v>3</v>
      </c>
      <c r="O212" s="75">
        <v>2</v>
      </c>
      <c r="P212" s="75"/>
      <c r="Q212" s="76"/>
      <c r="R212" s="76"/>
      <c r="S212" s="76"/>
      <c r="T212" s="76"/>
    </row>
    <row r="213" spans="1:254" ht="19.5" customHeight="1">
      <c r="A213" s="4"/>
      <c r="B213" s="41" t="s">
        <v>151</v>
      </c>
      <c r="C213" s="154">
        <v>3</v>
      </c>
      <c r="D213" s="154">
        <v>3</v>
      </c>
      <c r="E213" s="154"/>
      <c r="F213" s="154"/>
      <c r="G213" s="154"/>
      <c r="H213" s="154"/>
      <c r="I213" s="154"/>
      <c r="J213" s="154"/>
      <c r="K213" s="154"/>
      <c r="L213" s="154"/>
      <c r="M213" s="154"/>
      <c r="N213" s="154">
        <v>2</v>
      </c>
      <c r="O213" s="154">
        <v>1</v>
      </c>
      <c r="P213" s="154"/>
      <c r="Q213" s="31"/>
      <c r="R213" s="31"/>
      <c r="S213" s="4"/>
      <c r="T213" s="4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spans="1:254" ht="19.5" customHeight="1">
      <c r="A214" s="4"/>
      <c r="B214" s="41" t="s">
        <v>152</v>
      </c>
      <c r="C214" s="154">
        <v>2</v>
      </c>
      <c r="D214" s="154">
        <v>2</v>
      </c>
      <c r="E214" s="154"/>
      <c r="F214" s="154"/>
      <c r="G214" s="154"/>
      <c r="H214" s="154"/>
      <c r="I214" s="154"/>
      <c r="J214" s="154"/>
      <c r="K214" s="154"/>
      <c r="L214" s="154"/>
      <c r="M214" s="154"/>
      <c r="N214" s="154">
        <v>1</v>
      </c>
      <c r="O214" s="154">
        <v>1</v>
      </c>
      <c r="P214" s="154"/>
      <c r="Q214" s="31"/>
      <c r="R214" s="31"/>
      <c r="S214" s="4"/>
      <c r="T214" s="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</sheetData>
  <sheetProtection/>
  <mergeCells count="14">
    <mergeCell ref="A4:B4"/>
    <mergeCell ref="A1:T1"/>
    <mergeCell ref="A2:C2"/>
    <mergeCell ref="M2:T2"/>
    <mergeCell ref="A5:B5"/>
    <mergeCell ref="A59:B59"/>
    <mergeCell ref="A168:B168"/>
    <mergeCell ref="A181:B181"/>
    <mergeCell ref="A159:B159"/>
    <mergeCell ref="A74:B74"/>
    <mergeCell ref="A204:B204"/>
    <mergeCell ref="A211:B211"/>
    <mergeCell ref="A88:B88"/>
    <mergeCell ref="A124:B1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 User</cp:lastModifiedBy>
  <cp:lastPrinted>2016-12-26T00:45:51Z</cp:lastPrinted>
  <dcterms:created xsi:type="dcterms:W3CDTF">2006-09-13T11:21:51Z</dcterms:created>
  <dcterms:modified xsi:type="dcterms:W3CDTF">2017-04-05T09:05:53Z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