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6" activeTab="12"/>
  </bookViews>
  <sheets>
    <sheet name="11月23日" sheetId="11" r:id="rId1"/>
    <sheet name="11月25日第一试场" sheetId="2" r:id="rId2"/>
    <sheet name="11月25日第二试场" sheetId="3" r:id="rId3"/>
    <sheet name="11月25日第三试场" sheetId="4" r:id="rId4"/>
    <sheet name="11月25日第四试场" sheetId="5" r:id="rId5"/>
    <sheet name="11月25日第五试场" sheetId="6" r:id="rId6"/>
    <sheet name="11月25日第六试场" sheetId="7" r:id="rId7"/>
    <sheet name="11月25日第七试场" sheetId="8" r:id="rId8"/>
    <sheet name="11月25日第八试场" sheetId="9" r:id="rId9"/>
    <sheet name="11月25日第九试场" sheetId="10" r:id="rId10"/>
    <sheet name="11月26日第一试场" sheetId="12" r:id="rId11"/>
    <sheet name="11月26日第二试场" sheetId="13" r:id="rId12"/>
    <sheet name="11月26日第三试场" sheetId="14" r:id="rId13"/>
    <sheet name="11月26日第四试场" sheetId="15" r:id="rId14"/>
  </sheets>
  <definedNames>
    <definedName name="_xlnm.Print_Titles" localSheetId="0">'11月23日'!$1:$2</definedName>
  </definedNames>
  <calcPr calcId="114210" fullCalcOnLoad="1"/>
</workbook>
</file>

<file path=xl/calcChain.xml><?xml version="1.0" encoding="utf-8"?>
<calcChain xmlns="http://schemas.openxmlformats.org/spreadsheetml/2006/main">
  <c r="M11" i="15"/>
  <c r="J11"/>
  <c r="N11"/>
  <c r="O11"/>
  <c r="M13"/>
  <c r="J13"/>
  <c r="N13"/>
  <c r="O13"/>
  <c r="M19"/>
  <c r="J19"/>
  <c r="N19"/>
  <c r="O19"/>
  <c r="M15"/>
  <c r="J15"/>
  <c r="N15"/>
  <c r="O15"/>
  <c r="M10"/>
  <c r="J10"/>
  <c r="N10"/>
  <c r="O10"/>
  <c r="M18"/>
  <c r="J18"/>
  <c r="N18"/>
  <c r="O18"/>
  <c r="M22"/>
  <c r="J22"/>
  <c r="N22"/>
  <c r="O22"/>
  <c r="M16"/>
  <c r="J16"/>
  <c r="N16"/>
  <c r="O16"/>
  <c r="M23"/>
  <c r="J23"/>
  <c r="N23"/>
  <c r="O23"/>
  <c r="M14"/>
  <c r="J14"/>
  <c r="N14"/>
  <c r="O14"/>
  <c r="M17"/>
  <c r="J17"/>
  <c r="N17"/>
  <c r="O17"/>
  <c r="M9"/>
  <c r="J9"/>
  <c r="N9"/>
  <c r="O9"/>
  <c r="M21"/>
  <c r="J21"/>
  <c r="N21"/>
  <c r="O21"/>
  <c r="M20"/>
  <c r="J20"/>
  <c r="N20"/>
  <c r="O20"/>
  <c r="M7"/>
  <c r="J7"/>
  <c r="N7"/>
  <c r="O7"/>
  <c r="M8"/>
  <c r="J8"/>
  <c r="N8"/>
  <c r="O8"/>
  <c r="M4"/>
  <c r="J4"/>
  <c r="N4"/>
  <c r="O4"/>
  <c r="M5"/>
  <c r="J5"/>
  <c r="N5"/>
  <c r="O5"/>
  <c r="M6"/>
  <c r="J6"/>
  <c r="N6"/>
  <c r="O6"/>
  <c r="M12"/>
  <c r="J12"/>
  <c r="N12"/>
  <c r="O12"/>
  <c r="I5" i="14"/>
  <c r="L5"/>
  <c r="M5"/>
  <c r="N5"/>
  <c r="I8"/>
  <c r="L8"/>
  <c r="M8"/>
  <c r="N8"/>
  <c r="I6"/>
  <c r="L6"/>
  <c r="M6"/>
  <c r="N6"/>
  <c r="I11"/>
  <c r="L11"/>
  <c r="M11"/>
  <c r="N11"/>
  <c r="I7"/>
  <c r="L7"/>
  <c r="M7"/>
  <c r="N7"/>
  <c r="I13"/>
  <c r="L13"/>
  <c r="M13"/>
  <c r="N13"/>
  <c r="I10"/>
  <c r="L10"/>
  <c r="M10"/>
  <c r="N10"/>
  <c r="I9"/>
  <c r="L9"/>
  <c r="M9"/>
  <c r="N9"/>
  <c r="I14"/>
  <c r="L14"/>
  <c r="M14"/>
  <c r="N14"/>
  <c r="I22"/>
  <c r="L22"/>
  <c r="M22"/>
  <c r="N22"/>
  <c r="I18"/>
  <c r="L18"/>
  <c r="M18"/>
  <c r="N18"/>
  <c r="I23"/>
  <c r="L23"/>
  <c r="M23"/>
  <c r="N23"/>
  <c r="I19"/>
  <c r="L19"/>
  <c r="M19"/>
  <c r="N19"/>
  <c r="I16"/>
  <c r="L16"/>
  <c r="M16"/>
  <c r="N16"/>
  <c r="I15"/>
  <c r="L15"/>
  <c r="M15"/>
  <c r="N15"/>
  <c r="I21"/>
  <c r="L21"/>
  <c r="M21"/>
  <c r="N21"/>
  <c r="I12"/>
  <c r="L12"/>
  <c r="M12"/>
  <c r="N12"/>
  <c r="I17"/>
  <c r="L17"/>
  <c r="M17"/>
  <c r="N17"/>
  <c r="I20"/>
  <c r="L20"/>
  <c r="M20"/>
  <c r="N20"/>
  <c r="I4"/>
  <c r="L4"/>
  <c r="M4"/>
  <c r="N4"/>
  <c r="I7" i="13"/>
  <c r="L7"/>
  <c r="M7"/>
  <c r="N7"/>
  <c r="I9"/>
  <c r="L9"/>
  <c r="M9"/>
  <c r="N9"/>
  <c r="I4"/>
  <c r="L4"/>
  <c r="M4"/>
  <c r="N4"/>
  <c r="I10"/>
  <c r="L10"/>
  <c r="M10"/>
  <c r="N10"/>
  <c r="I5"/>
  <c r="L5"/>
  <c r="M5"/>
  <c r="N5"/>
  <c r="I11"/>
  <c r="L11"/>
  <c r="M11"/>
  <c r="N11"/>
  <c r="I8"/>
  <c r="L8"/>
  <c r="M8"/>
  <c r="N8"/>
  <c r="I12"/>
  <c r="L12"/>
  <c r="M12"/>
  <c r="N12"/>
  <c r="I6"/>
  <c r="L6"/>
  <c r="M6"/>
  <c r="N6"/>
  <c r="I10" i="12"/>
  <c r="L10"/>
  <c r="O10"/>
  <c r="P10"/>
  <c r="Q10"/>
  <c r="I5"/>
  <c r="L5"/>
  <c r="O5"/>
  <c r="P5"/>
  <c r="Q5"/>
  <c r="I6"/>
  <c r="L6"/>
  <c r="O6"/>
  <c r="P6"/>
  <c r="Q6"/>
  <c r="I7"/>
  <c r="L7"/>
  <c r="O7"/>
  <c r="P7"/>
  <c r="Q7"/>
  <c r="I4"/>
  <c r="L4"/>
  <c r="O4"/>
  <c r="P4"/>
  <c r="Q4"/>
  <c r="I12"/>
  <c r="L12"/>
  <c r="O12"/>
  <c r="P12"/>
  <c r="Q12"/>
  <c r="I13"/>
  <c r="L13"/>
  <c r="O13"/>
  <c r="P13"/>
  <c r="Q13"/>
  <c r="I15"/>
  <c r="L15"/>
  <c r="O15"/>
  <c r="P15"/>
  <c r="Q15"/>
  <c r="I8"/>
  <c r="L8"/>
  <c r="O8"/>
  <c r="P8"/>
  <c r="Q8"/>
  <c r="I9"/>
  <c r="L9"/>
  <c r="O9"/>
  <c r="P9"/>
  <c r="Q9"/>
  <c r="I11"/>
  <c r="L11"/>
  <c r="O11"/>
  <c r="P11"/>
  <c r="Q11"/>
  <c r="I14"/>
  <c r="L14"/>
  <c r="O14"/>
  <c r="P14"/>
  <c r="Q14"/>
  <c r="H13" i="2"/>
  <c r="H5"/>
  <c r="H7"/>
  <c r="H17"/>
  <c r="H22"/>
  <c r="H10"/>
  <c r="H9"/>
  <c r="H19"/>
  <c r="H11"/>
  <c r="H23"/>
  <c r="H3"/>
  <c r="H21"/>
  <c r="H8"/>
  <c r="H14"/>
  <c r="H4"/>
  <c r="H15"/>
  <c r="H18"/>
  <c r="H20"/>
  <c r="H25"/>
  <c r="H12"/>
  <c r="H6"/>
  <c r="H16"/>
  <c r="H24"/>
  <c r="H12" i="3"/>
  <c r="H11"/>
  <c r="H4"/>
  <c r="H19"/>
  <c r="H3"/>
  <c r="H24"/>
  <c r="H10"/>
  <c r="H15"/>
  <c r="H9"/>
  <c r="H7"/>
  <c r="H14"/>
  <c r="H20"/>
  <c r="H23"/>
  <c r="H17"/>
  <c r="H8"/>
  <c r="H22"/>
  <c r="H16"/>
  <c r="H6"/>
  <c r="H5"/>
  <c r="H21"/>
  <c r="H13"/>
  <c r="H18"/>
  <c r="I7" i="4"/>
  <c r="I3"/>
  <c r="I8"/>
  <c r="I4"/>
  <c r="I14"/>
  <c r="I13"/>
  <c r="I5"/>
  <c r="I6"/>
  <c r="I10"/>
  <c r="I9"/>
  <c r="I12"/>
  <c r="I15"/>
  <c r="I11"/>
  <c r="I25"/>
  <c r="I20"/>
  <c r="I26"/>
  <c r="I18"/>
  <c r="I23"/>
  <c r="I24"/>
  <c r="I19"/>
  <c r="I22"/>
  <c r="I21"/>
  <c r="I16"/>
  <c r="H25" i="5"/>
  <c r="H4"/>
  <c r="H8"/>
  <c r="H3"/>
  <c r="H5"/>
  <c r="H20"/>
  <c r="H22"/>
  <c r="H27"/>
  <c r="H10"/>
  <c r="H14"/>
  <c r="H16"/>
  <c r="H18"/>
  <c r="H24"/>
  <c r="H19"/>
  <c r="H13"/>
  <c r="H17"/>
  <c r="H15"/>
  <c r="H26"/>
  <c r="H21"/>
  <c r="H12"/>
  <c r="H23"/>
  <c r="H9"/>
  <c r="H6"/>
  <c r="H11"/>
  <c r="H7"/>
  <c r="I6" i="6"/>
  <c r="I7"/>
  <c r="I5"/>
  <c r="I3"/>
  <c r="I4"/>
  <c r="I21"/>
  <c r="I20"/>
  <c r="I11"/>
  <c r="I17"/>
  <c r="I12"/>
  <c r="I14"/>
  <c r="I16"/>
  <c r="I23"/>
  <c r="I10"/>
  <c r="I18"/>
  <c r="I22"/>
  <c r="I19"/>
  <c r="I9"/>
  <c r="I13"/>
  <c r="I24"/>
  <c r="I15"/>
  <c r="I8"/>
  <c r="H3" i="7"/>
  <c r="H11"/>
  <c r="H6"/>
  <c r="H16"/>
  <c r="H8"/>
  <c r="H4"/>
  <c r="H13"/>
  <c r="H12"/>
  <c r="H17"/>
  <c r="H7"/>
  <c r="H14"/>
  <c r="H15"/>
  <c r="H9"/>
  <c r="H10"/>
  <c r="H5"/>
  <c r="H18"/>
  <c r="I4" i="8"/>
  <c r="I5"/>
  <c r="I6"/>
  <c r="I7"/>
  <c r="I8"/>
  <c r="I10"/>
  <c r="I11"/>
  <c r="I9"/>
  <c r="I12"/>
  <c r="I13"/>
  <c r="I14"/>
  <c r="I15"/>
  <c r="I3"/>
  <c r="H11" i="9"/>
  <c r="H15"/>
  <c r="H17"/>
  <c r="H8"/>
  <c r="H3"/>
  <c r="H12"/>
  <c r="H16"/>
  <c r="H10"/>
  <c r="H5"/>
  <c r="H13"/>
  <c r="H7"/>
  <c r="H9"/>
  <c r="H6"/>
  <c r="H4"/>
  <c r="H14"/>
  <c r="I7" i="10"/>
  <c r="I8"/>
  <c r="I4"/>
  <c r="I5"/>
  <c r="I3"/>
  <c r="I6"/>
  <c r="I12"/>
  <c r="I9"/>
  <c r="I11"/>
  <c r="I10"/>
</calcChain>
</file>

<file path=xl/sharedStrings.xml><?xml version="1.0" encoding="utf-8"?>
<sst xmlns="http://schemas.openxmlformats.org/spreadsheetml/2006/main" count="1501" uniqueCount="409">
  <si>
    <t>谢声奎</t>
  </si>
  <si>
    <t>男</t>
  </si>
  <si>
    <t>B02</t>
  </si>
  <si>
    <t>小学语文教师（男）</t>
  </si>
  <si>
    <t>连敏琦</t>
  </si>
  <si>
    <t>童含笑</t>
  </si>
  <si>
    <t>卢永亮</t>
  </si>
  <si>
    <t>徐伟强</t>
  </si>
  <si>
    <t>朱稀</t>
  </si>
  <si>
    <t>杨振</t>
  </si>
  <si>
    <t>王振滔</t>
  </si>
  <si>
    <t>曹正中</t>
  </si>
  <si>
    <t>林等益</t>
  </si>
  <si>
    <t>程希杰</t>
  </si>
  <si>
    <t>江泽亮</t>
  </si>
  <si>
    <t>缪文龙</t>
  </si>
  <si>
    <t>汪洋</t>
  </si>
  <si>
    <t>林超健</t>
  </si>
  <si>
    <t>叶罗斌</t>
  </si>
  <si>
    <t>林腾达</t>
  </si>
  <si>
    <t>林赫</t>
  </si>
  <si>
    <t>郑潭</t>
  </si>
  <si>
    <t>叶建斌</t>
  </si>
  <si>
    <t>陈伟伟</t>
  </si>
  <si>
    <t>孔恩超</t>
  </si>
  <si>
    <t>郑嗣慧</t>
  </si>
  <si>
    <t>陈佳伟</t>
  </si>
  <si>
    <t>陈曼</t>
  </si>
  <si>
    <t>女</t>
  </si>
  <si>
    <t>B03</t>
  </si>
  <si>
    <t>小学语文教师（女）</t>
  </si>
  <si>
    <t>张巧亚</t>
  </si>
  <si>
    <t>冯佳茜</t>
  </si>
  <si>
    <t>曾青青</t>
  </si>
  <si>
    <t>韩莹</t>
  </si>
  <si>
    <t>柯可可</t>
  </si>
  <si>
    <t>陈莹</t>
  </si>
  <si>
    <t>徐晨丹</t>
  </si>
  <si>
    <t>林佳</t>
  </si>
  <si>
    <t>钟雨露</t>
  </si>
  <si>
    <t>颜菀蔚</t>
  </si>
  <si>
    <t>陈美伶</t>
  </si>
  <si>
    <t>吴梦婷</t>
  </si>
  <si>
    <t>应佳灵</t>
  </si>
  <si>
    <t>胡嘉玲</t>
  </si>
  <si>
    <t>郑玲轩</t>
  </si>
  <si>
    <t>朱茜茜</t>
  </si>
  <si>
    <t>江佳鸿</t>
  </si>
  <si>
    <t>陈皇安</t>
  </si>
  <si>
    <t>颜陈雅</t>
  </si>
  <si>
    <t>叶绮云</t>
  </si>
  <si>
    <t>蒋芬</t>
  </si>
  <si>
    <t>林晨</t>
  </si>
  <si>
    <t>狄璐佳</t>
  </si>
  <si>
    <t>洪莲</t>
  </si>
  <si>
    <t>B04</t>
  </si>
  <si>
    <t>小学数学教师</t>
  </si>
  <si>
    <t>朱琦</t>
  </si>
  <si>
    <t>丁林茜</t>
  </si>
  <si>
    <t>施云青</t>
  </si>
  <si>
    <t>文丽</t>
  </si>
  <si>
    <t>颜玲玲</t>
  </si>
  <si>
    <t>颜梦晓</t>
  </si>
  <si>
    <t>刘慧敏</t>
  </si>
  <si>
    <t>陈洒</t>
  </si>
  <si>
    <t>陈佳丹</t>
  </si>
  <si>
    <t>张盼来</t>
  </si>
  <si>
    <t>蔡淑敏</t>
  </si>
  <si>
    <t>朱婉君</t>
  </si>
  <si>
    <t>朱素丽</t>
  </si>
  <si>
    <t>陈云云</t>
  </si>
  <si>
    <t>江婷</t>
  </si>
  <si>
    <t>B05</t>
  </si>
  <si>
    <t>小学科学教师</t>
  </si>
  <si>
    <t>杨剑威</t>
  </si>
  <si>
    <t>蒋路娅</t>
  </si>
  <si>
    <t>江海荣</t>
  </si>
  <si>
    <t>黄佳萍</t>
  </si>
  <si>
    <t>陈华杰</t>
  </si>
  <si>
    <t>江栋</t>
  </si>
  <si>
    <t>林丽</t>
  </si>
  <si>
    <t>梁灵萍</t>
  </si>
  <si>
    <t>赵蹦蹦</t>
  </si>
  <si>
    <t>B06</t>
  </si>
  <si>
    <t>中小学英语教师</t>
  </si>
  <si>
    <t>彭圣洁</t>
  </si>
  <si>
    <t>姜灵丹</t>
  </si>
  <si>
    <t>杨子</t>
  </si>
  <si>
    <t>徐赛赛</t>
  </si>
  <si>
    <t>梁沁</t>
  </si>
  <si>
    <t>吴雨柔</t>
  </si>
  <si>
    <t>龚巧巧</t>
  </si>
  <si>
    <t>王晓晓</t>
  </si>
  <si>
    <t>谢宇峰</t>
  </si>
  <si>
    <t>王羽鹏</t>
  </si>
  <si>
    <t>黄梦超</t>
  </si>
  <si>
    <t>江俞潞</t>
  </si>
  <si>
    <t>李灵佩</t>
  </si>
  <si>
    <t>周肖依</t>
  </si>
  <si>
    <t>陈吴文</t>
  </si>
  <si>
    <t>陈辉</t>
  </si>
  <si>
    <t>B07</t>
  </si>
  <si>
    <t>初中语文教师</t>
  </si>
  <si>
    <t>张馨匀</t>
  </si>
  <si>
    <t>赵忆茹</t>
  </si>
  <si>
    <t>叶蓓</t>
  </si>
  <si>
    <t>林丹</t>
  </si>
  <si>
    <t>何彦风</t>
  </si>
  <si>
    <t>狄敏</t>
  </si>
  <si>
    <t>潘爱妮</t>
  </si>
  <si>
    <t>张煜</t>
  </si>
  <si>
    <t>蒋如意</t>
  </si>
  <si>
    <t>叶芃芃</t>
  </si>
  <si>
    <t>林妍南</t>
  </si>
  <si>
    <t>吴敏琦</t>
  </si>
  <si>
    <t>张方琰</t>
  </si>
  <si>
    <t>施璐婷</t>
  </si>
  <si>
    <t>陈为弟</t>
  </si>
  <si>
    <t>吴雯加灵</t>
  </si>
  <si>
    <t>赵晨佳</t>
  </si>
  <si>
    <t>钟之淇</t>
  </si>
  <si>
    <t>潘宣伊</t>
  </si>
  <si>
    <t>朱璐意</t>
  </si>
  <si>
    <t>张鹏希</t>
  </si>
  <si>
    <t>叶灵佳</t>
  </si>
  <si>
    <t>陈芳</t>
  </si>
  <si>
    <t>李茹怡</t>
  </si>
  <si>
    <t>林蒙</t>
  </si>
  <si>
    <t>B08</t>
  </si>
  <si>
    <t>初中科学教师（1）</t>
  </si>
  <si>
    <t>黄震</t>
  </si>
  <si>
    <t>徐双峰</t>
  </si>
  <si>
    <t>应耀锋</t>
  </si>
  <si>
    <t>陈晨露</t>
  </si>
  <si>
    <t>莫嘉恺</t>
  </si>
  <si>
    <t>赵景龙</t>
  </si>
  <si>
    <t>刘阳</t>
  </si>
  <si>
    <t>林悠优</t>
  </si>
  <si>
    <t>斯丹</t>
  </si>
  <si>
    <t>潘晨</t>
  </si>
  <si>
    <t>童杭琪</t>
  </si>
  <si>
    <t>应嘉伟</t>
  </si>
  <si>
    <t>周柳希</t>
  </si>
  <si>
    <t>陈玲佳</t>
  </si>
  <si>
    <t>陈小琪</t>
  </si>
  <si>
    <t>任舒慧</t>
  </si>
  <si>
    <t>B09</t>
  </si>
  <si>
    <t>初中科学教师（2）</t>
  </si>
  <si>
    <t>林晓晓</t>
  </si>
  <si>
    <t>颜茜</t>
  </si>
  <si>
    <t>程涛</t>
  </si>
  <si>
    <t>潘连荣</t>
  </si>
  <si>
    <t>郑彬彬</t>
  </si>
  <si>
    <t>王玲</t>
  </si>
  <si>
    <t>B10</t>
  </si>
  <si>
    <t>初中社会教师</t>
  </si>
  <si>
    <t>朱梦莎</t>
  </si>
  <si>
    <t>江巧巧</t>
  </si>
  <si>
    <t>陈朦怡</t>
  </si>
  <si>
    <t>蔡依宏</t>
  </si>
  <si>
    <t>吴梦梦</t>
  </si>
  <si>
    <t>颜金雅</t>
  </si>
  <si>
    <t>吴洛琦</t>
  </si>
  <si>
    <t>刘霄霄</t>
  </si>
  <si>
    <t>B11</t>
  </si>
  <si>
    <t>中学数学老师</t>
  </si>
  <si>
    <t>陈美芬</t>
  </si>
  <si>
    <t>金微银</t>
  </si>
  <si>
    <t>朱勤盛</t>
  </si>
  <si>
    <t>吴嘉恬</t>
  </si>
  <si>
    <t>朱珊珊</t>
  </si>
  <si>
    <t>黎依妮</t>
  </si>
  <si>
    <t>王海峰</t>
  </si>
  <si>
    <t>颜嘉鑫</t>
  </si>
  <si>
    <t>孙莹莹</t>
  </si>
  <si>
    <t>赵智兵</t>
  </si>
  <si>
    <t>陈佩苗</t>
  </si>
  <si>
    <t>陈嘉琪</t>
  </si>
  <si>
    <t>薛正浩</t>
  </si>
  <si>
    <t>梁晨怡</t>
  </si>
  <si>
    <t>江灵芝</t>
  </si>
  <si>
    <t>B12</t>
  </si>
  <si>
    <t>高中地理老师</t>
  </si>
  <si>
    <t>李玲玲</t>
  </si>
  <si>
    <t>陶灵敏</t>
  </si>
  <si>
    <t>陈佳立</t>
  </si>
  <si>
    <t>B13</t>
  </si>
  <si>
    <t>高中历史老师</t>
  </si>
  <si>
    <t>吕偲偲</t>
  </si>
  <si>
    <t>戴青青</t>
  </si>
  <si>
    <t>陈阳</t>
  </si>
  <si>
    <t>B16</t>
  </si>
  <si>
    <t>中小学心理健康教师</t>
  </si>
  <si>
    <t>陈潮</t>
  </si>
  <si>
    <t>潘宁</t>
  </si>
  <si>
    <t>金新</t>
  </si>
  <si>
    <t>江多</t>
  </si>
  <si>
    <t>蔡敏</t>
  </si>
  <si>
    <t>瞿巧钿</t>
  </si>
  <si>
    <t>B32</t>
  </si>
  <si>
    <t>基建员</t>
  </si>
  <si>
    <t>吴恩华</t>
  </si>
  <si>
    <t>章剑波</t>
  </si>
  <si>
    <t>王端阳</t>
  </si>
  <si>
    <t>颜宇峰</t>
  </si>
  <si>
    <t>朱乔比</t>
  </si>
  <si>
    <t>何荣杰</t>
  </si>
  <si>
    <t>考生抽签号</t>
    <phoneticPr fontId="5" type="noConversion"/>
  </si>
  <si>
    <t>姓名</t>
    <phoneticPr fontId="5" type="noConversion"/>
  </si>
  <si>
    <t>性别</t>
    <phoneticPr fontId="5" type="noConversion"/>
  </si>
  <si>
    <t>招聘序号</t>
    <phoneticPr fontId="5" type="noConversion"/>
  </si>
  <si>
    <t>招聘职位</t>
    <phoneticPr fontId="5" type="noConversion"/>
  </si>
  <si>
    <t>笔试成绩</t>
    <phoneticPr fontId="5" type="noConversion"/>
  </si>
  <si>
    <t>职位抽签号</t>
    <phoneticPr fontId="2" type="noConversion"/>
  </si>
  <si>
    <t>2017年温岭市面向社会公开招聘中小学校和幼儿园教师
考生考试总成绩及进入体检考生名单（11月23日）</t>
    <phoneticPr fontId="2" type="noConversion"/>
  </si>
  <si>
    <t>姓名</t>
    <phoneticPr fontId="2" type="noConversion"/>
  </si>
  <si>
    <t>性别</t>
    <phoneticPr fontId="2" type="noConversion"/>
  </si>
  <si>
    <t>招聘序号</t>
    <phoneticPr fontId="2" type="noConversion"/>
  </si>
  <si>
    <t>招聘职位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</si>
  <si>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</si>
  <si>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</si>
  <si>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</si>
  <si>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排名</t>
    <phoneticPr fontId="2" type="noConversion"/>
  </si>
  <si>
    <t>备注</t>
    <phoneticPr fontId="2" type="noConversion"/>
  </si>
  <si>
    <t>彭均莹</t>
  </si>
  <si>
    <t>B15</t>
  </si>
  <si>
    <t>中小学信息技术教师</t>
  </si>
  <si>
    <t>朱慧琴</t>
  </si>
  <si>
    <t>陈巧雅</t>
  </si>
  <si>
    <t>谢美红</t>
  </si>
  <si>
    <t>陈媛媛</t>
  </si>
  <si>
    <t>韩琳</t>
  </si>
  <si>
    <t>王锋</t>
  </si>
  <si>
    <t>陈琳</t>
  </si>
  <si>
    <t>张依</t>
  </si>
  <si>
    <t>郭欢歌</t>
  </si>
  <si>
    <t>B22</t>
  </si>
  <si>
    <t>职高会计教师（沙盘）</t>
  </si>
  <si>
    <t>王婷婷</t>
  </si>
  <si>
    <t>杨静旖</t>
  </si>
  <si>
    <t>B23</t>
  </si>
  <si>
    <t>职高数字媒体教师</t>
  </si>
  <si>
    <t>郭一平</t>
  </si>
  <si>
    <t>杨惠杰</t>
  </si>
  <si>
    <t>茅玉红</t>
  </si>
  <si>
    <t>B24</t>
  </si>
  <si>
    <t>职高国际商务教师</t>
  </si>
  <si>
    <t>林碧遥</t>
  </si>
  <si>
    <t>莫丹萍</t>
  </si>
  <si>
    <t>阮琬婷</t>
  </si>
  <si>
    <t>B25</t>
  </si>
  <si>
    <t>职高形象设计教师</t>
  </si>
  <si>
    <t>陈金平</t>
  </si>
  <si>
    <t>叶晓莹</t>
  </si>
  <si>
    <t>周雅斌</t>
  </si>
  <si>
    <t>B26</t>
  </si>
  <si>
    <t>职高烹饪实训指导师（雕刻）</t>
  </si>
  <si>
    <t>曹徐双</t>
  </si>
  <si>
    <t>B27</t>
  </si>
  <si>
    <t>职高汽修实训指导师</t>
  </si>
  <si>
    <t>毛楚鹏</t>
  </si>
  <si>
    <t>赵小龙</t>
  </si>
  <si>
    <t>李婷</t>
  </si>
  <si>
    <t>B28</t>
  </si>
  <si>
    <t>职高药剂实训指导师</t>
  </si>
  <si>
    <t>骆俊娴</t>
  </si>
  <si>
    <t>王伶亚</t>
  </si>
  <si>
    <t>汤昌红</t>
  </si>
  <si>
    <t>潘宇朦</t>
  </si>
  <si>
    <t>戴叶静</t>
  </si>
  <si>
    <t>缺考</t>
    <phoneticPr fontId="2" type="noConversion"/>
  </si>
  <si>
    <t>颜海剑</t>
  </si>
  <si>
    <t>B29</t>
  </si>
  <si>
    <t>职高建筑实训指导师</t>
  </si>
  <si>
    <t>蔡悦</t>
  </si>
  <si>
    <t>陈怡</t>
  </si>
  <si>
    <t>朱泓霓</t>
  </si>
  <si>
    <t>B31</t>
  </si>
  <si>
    <t>会计</t>
  </si>
  <si>
    <t>罗佳</t>
  </si>
  <si>
    <t>谢颖</t>
  </si>
  <si>
    <t>蔡梦晓</t>
  </si>
  <si>
    <t>郭静</t>
  </si>
  <si>
    <t>金贞祯</t>
  </si>
  <si>
    <t>颜信慧</t>
  </si>
  <si>
    <t>陆雅婷</t>
  </si>
  <si>
    <t>林珂伊</t>
  </si>
  <si>
    <t>陈婷</t>
  </si>
  <si>
    <t>杨旭丹</t>
  </si>
  <si>
    <t>潘卫卫</t>
  </si>
  <si>
    <t>柳盼盼</t>
  </si>
  <si>
    <t>2017年温岭市面向社会公开招聘中小学校和幼儿园教师
考生考试总成绩及进入体检考生名单（11月25日第一面试室）</t>
    <phoneticPr fontId="2" type="noConversion"/>
  </si>
  <si>
    <t>面试成绩</t>
    <phoneticPr fontId="5" type="noConversion"/>
  </si>
  <si>
    <t>备注</t>
    <phoneticPr fontId="2" type="noConversion"/>
  </si>
  <si>
    <t>朱梦妮</t>
  </si>
  <si>
    <t>B01</t>
  </si>
  <si>
    <t>幼儿教师</t>
  </si>
  <si>
    <t>蔡文奇</t>
  </si>
  <si>
    <t>朱梦沁</t>
  </si>
  <si>
    <t>陈梦</t>
  </si>
  <si>
    <t>林婧虹</t>
  </si>
  <si>
    <t>张童瑶</t>
  </si>
  <si>
    <t>陈敏辉</t>
  </si>
  <si>
    <t>何赛赛</t>
  </si>
  <si>
    <t>江佳玲</t>
  </si>
  <si>
    <t>郑起虹</t>
  </si>
  <si>
    <t>陈彤</t>
  </si>
  <si>
    <t>季景玲</t>
  </si>
  <si>
    <t>金美丽</t>
  </si>
  <si>
    <t>唐维偲</t>
  </si>
  <si>
    <t>B14</t>
  </si>
  <si>
    <t>中小学美术教师</t>
  </si>
  <si>
    <t>金巧巧</t>
  </si>
  <si>
    <t>刘璐璐</t>
  </si>
  <si>
    <t>李精樱</t>
  </si>
  <si>
    <t>谌双</t>
  </si>
  <si>
    <t>周朝波</t>
  </si>
  <si>
    <t>江珊珊</t>
  </si>
  <si>
    <t>陶敏亮</t>
  </si>
  <si>
    <t>蒋丽</t>
  </si>
  <si>
    <t>杨钰昭</t>
  </si>
  <si>
    <t>B17</t>
  </si>
  <si>
    <t>中小学体育教师</t>
  </si>
  <si>
    <t>王依国</t>
  </si>
  <si>
    <t>徐淼</t>
  </si>
  <si>
    <t>沈文雅</t>
  </si>
  <si>
    <t>李旦</t>
  </si>
  <si>
    <t>毛浩</t>
  </si>
  <si>
    <t>宋锡斌</t>
  </si>
  <si>
    <t>罗丽霞</t>
  </si>
  <si>
    <t>蔡海都</t>
  </si>
  <si>
    <t>王小燕</t>
  </si>
  <si>
    <t>李国</t>
  </si>
  <si>
    <t>蔡永才</t>
  </si>
  <si>
    <t>江永胜</t>
  </si>
  <si>
    <t>林初燎</t>
  </si>
  <si>
    <t>颜云财</t>
  </si>
  <si>
    <t>李泽林</t>
  </si>
  <si>
    <t>王诚锋</t>
  </si>
  <si>
    <t>戴伟</t>
  </si>
  <si>
    <t>张瑛</t>
  </si>
  <si>
    <t>林乃健</t>
  </si>
  <si>
    <t>陈柳柳</t>
  </si>
  <si>
    <t>B18</t>
  </si>
  <si>
    <t>中小学音乐教师</t>
  </si>
  <si>
    <t>颜悠悠</t>
  </si>
  <si>
    <t>郑奕也</t>
  </si>
  <si>
    <t>王莹</t>
  </si>
  <si>
    <t>王佳</t>
  </si>
  <si>
    <t>朱颖</t>
  </si>
  <si>
    <t>胡咪咪</t>
  </si>
  <si>
    <t>陈颢予</t>
  </si>
  <si>
    <t>吴秀慧</t>
  </si>
  <si>
    <t>郑伊妮</t>
  </si>
  <si>
    <t>陈培月</t>
  </si>
  <si>
    <t>李园</t>
  </si>
  <si>
    <t>郑涵尹</t>
  </si>
  <si>
    <t>蒋镕蔚</t>
  </si>
  <si>
    <t>尤佳佳</t>
  </si>
  <si>
    <t>潘雅婷</t>
  </si>
  <si>
    <t>陈露晨</t>
  </si>
  <si>
    <t>B19</t>
  </si>
  <si>
    <t>中小学音乐教师（舞蹈）</t>
  </si>
  <si>
    <t>应雨辛</t>
  </si>
  <si>
    <t>B21</t>
  </si>
  <si>
    <t>职高声乐教师</t>
  </si>
  <si>
    <t>胡秋婷</t>
  </si>
  <si>
    <t>缪勤如</t>
  </si>
  <si>
    <t>2017年温岭市面向社会公开招聘中小学校和幼儿园教师
考生考试总成绩及进入体检考生名单（11月26日第一面试室）</t>
    <phoneticPr fontId="2" type="noConversion"/>
  </si>
  <si>
    <t>2017年温岭市面向社会公开招聘中小学校和幼儿园教师
考生考试总成绩及进入体检考生名单（11月26日第二面试室）</t>
    <phoneticPr fontId="2" type="noConversion"/>
  </si>
  <si>
    <t>2017年温岭市面向社会公开招聘中小学校和幼儿园教师
考生考试总成绩及进入体检考生名单（11月26日第三面试室）</t>
    <phoneticPr fontId="2" type="noConversion"/>
  </si>
  <si>
    <t>2017年温岭市面向社会公开招聘中小学校和幼儿园教师
考生考试总成绩及进入体检考生名单（11月26日第四面试室）</t>
    <phoneticPr fontId="2" type="noConversion"/>
  </si>
  <si>
    <t>2017年温岭市面向社会公开招聘中小学校和幼儿园教师
考生考试总成绩及进入体检考生名单（11月25日第二面试室）</t>
    <phoneticPr fontId="2" type="noConversion"/>
  </si>
  <si>
    <t>2017年温岭市面向社会公开招聘中小学校和幼儿园教师
考生考试总成绩及进入体检考生名单（11月25日第三面试室）</t>
    <phoneticPr fontId="2" type="noConversion"/>
  </si>
  <si>
    <t>2017年温岭市面向社会公开招聘中小学校和幼儿园教师
考生考试总成绩及进入体检考生名单（11月25日第四面试室）</t>
    <phoneticPr fontId="2" type="noConversion"/>
  </si>
  <si>
    <t>2017年温岭市面向社会公开招聘中小学校和幼儿园教师
考生考试总成绩及进入体检考生名单（11月25日第五面试室）</t>
    <phoneticPr fontId="2" type="noConversion"/>
  </si>
  <si>
    <t>2017年温岭市面向社会公开招聘中小学校和幼儿园教师
考生考试总成绩及进入体检考生名单（11月25日第六面试室）</t>
    <phoneticPr fontId="2" type="noConversion"/>
  </si>
  <si>
    <t>2017年温岭市面向社会公开招聘中小学校和幼儿园教师
考生考试总成绩及进入体检考生名单（11月25日第七面试室）</t>
    <phoneticPr fontId="2" type="noConversion"/>
  </si>
  <si>
    <t>2017年温岭市面向社会公开招聘中小学校和幼儿园教师
考生考试总成绩及进入体检考生名单（11月25日第八面试室）</t>
    <phoneticPr fontId="2" type="noConversion"/>
  </si>
  <si>
    <t>2017年温岭市面向社会公开招聘中小学校和幼儿园教师
考生考试总成绩及进入体检考生名单（11月25日第九面试室）</t>
    <phoneticPr fontId="2" type="noConversion"/>
  </si>
  <si>
    <t>考生抽签号</t>
    <phoneticPr fontId="2" type="noConversion"/>
  </si>
  <si>
    <t>美术基本素质测试</t>
    <phoneticPr fontId="2" type="noConversion"/>
  </si>
  <si>
    <t>模拟上课</t>
    <phoneticPr fontId="2" type="noConversion"/>
  </si>
  <si>
    <t>音乐基本素质测试</t>
    <phoneticPr fontId="2" type="noConversion"/>
  </si>
  <si>
    <t>成绩</t>
    <phoneticPr fontId="2" type="noConversion"/>
  </si>
  <si>
    <t>折算后成绩</t>
    <phoneticPr fontId="2" type="noConversion"/>
  </si>
  <si>
    <t>笔试
成绩</t>
    <phoneticPr fontId="2" type="noConversion"/>
  </si>
  <si>
    <t>体育教学综合素质测试</t>
    <phoneticPr fontId="2" type="noConversion"/>
  </si>
  <si>
    <t>缺考</t>
  </si>
  <si>
    <t>缺考</t>
    <phoneticPr fontId="2" type="noConversion"/>
  </si>
  <si>
    <t>缺考</t>
    <phoneticPr fontId="2" type="noConversion"/>
  </si>
  <si>
    <t>进入体检</t>
  </si>
  <si>
    <t>进入体检</t>
    <phoneticPr fontId="2" type="noConversion"/>
  </si>
  <si>
    <t>总成绩</t>
    <phoneticPr fontId="5" type="noConversion"/>
  </si>
  <si>
    <t>总成绩</t>
    <phoneticPr fontId="5" type="noConversion"/>
  </si>
  <si>
    <t xml:space="preserve">进入体检 </t>
    <phoneticPr fontId="2" type="noConversion"/>
  </si>
  <si>
    <t>排名</t>
    <phoneticPr fontId="2" type="noConversion"/>
  </si>
  <si>
    <t>进入体检</t>
    <phoneticPr fontId="2" type="noConversion"/>
  </si>
  <si>
    <t>音乐（舞蹈、声乐）基本素质测试</t>
    <phoneticPr fontId="2" type="noConversion"/>
  </si>
  <si>
    <t>缺考</t>
    <phoneticPr fontId="2" type="noConversion"/>
  </si>
  <si>
    <t>成绩</t>
    <phoneticPr fontId="2" type="noConversion"/>
  </si>
  <si>
    <t>进入体检</t>
    <phoneticPr fontId="2" type="noConversion"/>
  </si>
  <si>
    <t>笔试
成绩</t>
    <phoneticPr fontId="2" type="noConversion"/>
  </si>
  <si>
    <t>占面试
成绩比例</t>
    <phoneticPr fontId="2" type="noConversion"/>
  </si>
  <si>
    <t>面试
成绩</t>
    <phoneticPr fontId="2" type="noConversion"/>
  </si>
  <si>
    <t>面试
成绩</t>
    <phoneticPr fontId="2" type="noConversion"/>
  </si>
  <si>
    <t>占面试成绩
比例</t>
    <phoneticPr fontId="2" type="noConversion"/>
  </si>
  <si>
    <t>进入体检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</si>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</sst>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_);[Red]\(0.00\)"/>
  </numFmts>
  <fonts count="2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color indexed="8"/>
      <name val="方正小标宋_GBK"/>
      <charset val="134"/>
    </font>
    <font>
      <b/>
      <sz val="10"/>
      <name val="宋体"/>
      <charset val="134"/>
    </font>
    <font>
      <b/>
      <sz val="10"/>
      <color indexed="8"/>
      <name val="方正小标宋_GBK"/>
      <charset val="134"/>
    </font>
    <font>
      <sz val="11"/>
      <color indexed="8"/>
      <name val="宋体"/>
      <charset val="134"/>
    </font>
    <font>
      <b/>
      <sz val="11"/>
      <color indexed="8"/>
      <name val="方正小标宋_GBK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8" fillId="0" borderId="2" xfId="0" quotePrefix="1" applyFont="1" applyFill="1" applyBorder="1" applyAlignment="1">
      <alignment horizontal="center" vertical="center"/>
    </xf>
    <xf numFmtId="0" fontId="18" fillId="0" borderId="2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3" xfId="0" quotePrefix="1" applyFont="1" applyFill="1" applyBorder="1" applyAlignment="1">
      <alignment horizontal="center" vertical="center"/>
    </xf>
    <xf numFmtId="0" fontId="18" fillId="0" borderId="3" xfId="0" quotePrefix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8" fillId="0" borderId="1" xfId="0" quotePrefix="1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Border="1">
      <alignment vertical="center"/>
    </xf>
    <xf numFmtId="176" fontId="19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6" xfId="0" quotePrefix="1" applyFont="1" applyFill="1" applyBorder="1" applyAlignment="1">
      <alignment horizontal="center" vertical="center"/>
    </xf>
    <xf numFmtId="0" fontId="18" fillId="0" borderId="6" xfId="0" quotePrefix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9" fontId="18" fillId="0" borderId="6" xfId="0" quotePrefix="1" applyNumberFormat="1" applyFont="1" applyFill="1" applyBorder="1" applyAlignment="1">
      <alignment horizontal="center" vertical="center" wrapText="1"/>
    </xf>
    <xf numFmtId="176" fontId="18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9" fontId="19" fillId="0" borderId="6" xfId="0" applyNumberFormat="1" applyFont="1" applyFill="1" applyBorder="1" applyAlignment="1">
      <alignment horizontal="center" vertical="center"/>
    </xf>
    <xf numFmtId="178" fontId="19" fillId="0" borderId="6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9" fontId="18" fillId="0" borderId="2" xfId="0" quotePrefix="1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9" fontId="18" fillId="0" borderId="4" xfId="0" quotePrefix="1" applyNumberFormat="1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9" fontId="19" fillId="0" borderId="4" xfId="0" applyNumberFormat="1" applyFont="1" applyFill="1" applyBorder="1" applyAlignment="1">
      <alignment horizontal="center" vertical="center"/>
    </xf>
    <xf numFmtId="178" fontId="19" fillId="0" borderId="4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9" fontId="18" fillId="0" borderId="3" xfId="0" quotePrefix="1" applyNumberFormat="1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/>
    </xf>
    <xf numFmtId="178" fontId="19" fillId="0" borderId="3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N15" sqref="N15"/>
    </sheetView>
  </sheetViews>
  <sheetFormatPr defaultRowHeight="13.5"/>
  <cols>
    <col min="4" max="4" width="28.625" customWidth="1"/>
    <col min="6" max="6" width="14.625" customWidth="1"/>
    <col min="8" max="8" width="10.625" customWidth="1"/>
    <col min="9" max="9" width="13.625" customWidth="1"/>
  </cols>
  <sheetData>
    <row r="1" spans="1:9" ht="63.75" customHeight="1">
      <c r="A1" s="155" t="s">
        <v>214</v>
      </c>
      <c r="B1" s="155"/>
      <c r="C1" s="155"/>
      <c r="D1" s="155"/>
      <c r="E1" s="155"/>
      <c r="F1" s="155"/>
      <c r="G1" s="155"/>
      <c r="H1" s="155"/>
      <c r="I1" s="155"/>
    </row>
    <row r="2" spans="1:9" ht="24" customHeight="1">
      <c r="A2" s="35" t="s">
        <v>215</v>
      </c>
      <c r="B2" s="35" t="s">
        <v>216</v>
      </c>
      <c r="C2" s="35" t="s">
        <v>217</v>
      </c>
      <c r="D2" s="35" t="s">
        <v>218</v>
      </c>
      <c r="E2" s="35" t="s">
        <v>219</v>
      </c>
      <c r="F2" s="36" t="s">
        <v>220</v>
      </c>
      <c r="G2" s="35" t="s">
        <v>221</v>
      </c>
      <c r="H2" s="37" t="s">
        <v>222</v>
      </c>
      <c r="I2" s="38" t="s">
        <v>223</v>
      </c>
    </row>
    <row r="3" spans="1:9" ht="21.95" customHeight="1">
      <c r="A3" s="39" t="s">
        <v>224</v>
      </c>
      <c r="B3" s="39" t="s">
        <v>28</v>
      </c>
      <c r="C3" s="39" t="s">
        <v>225</v>
      </c>
      <c r="D3" s="39" t="s">
        <v>226</v>
      </c>
      <c r="E3" s="39">
        <v>65</v>
      </c>
      <c r="F3" s="39">
        <v>79.5</v>
      </c>
      <c r="G3" s="63">
        <v>72.25</v>
      </c>
      <c r="H3" s="39">
        <v>1</v>
      </c>
      <c r="I3" s="39" t="s">
        <v>392</v>
      </c>
    </row>
    <row r="4" spans="1:9" ht="21.95" customHeight="1">
      <c r="A4" s="39" t="s">
        <v>227</v>
      </c>
      <c r="B4" s="39" t="s">
        <v>28</v>
      </c>
      <c r="C4" s="39" t="s">
        <v>225</v>
      </c>
      <c r="D4" s="39" t="s">
        <v>226</v>
      </c>
      <c r="E4" s="39">
        <v>68.5</v>
      </c>
      <c r="F4" s="39">
        <v>75</v>
      </c>
      <c r="G4" s="63">
        <v>71.75</v>
      </c>
      <c r="H4" s="39">
        <v>2</v>
      </c>
      <c r="I4" s="39" t="s">
        <v>392</v>
      </c>
    </row>
    <row r="5" spans="1:9" ht="21.95" customHeight="1">
      <c r="A5" s="39" t="s">
        <v>228</v>
      </c>
      <c r="B5" s="39" t="s">
        <v>28</v>
      </c>
      <c r="C5" s="39" t="s">
        <v>225</v>
      </c>
      <c r="D5" s="39" t="s">
        <v>226</v>
      </c>
      <c r="E5" s="39">
        <v>77.5</v>
      </c>
      <c r="F5" s="39">
        <v>62.5</v>
      </c>
      <c r="G5" s="63">
        <v>70</v>
      </c>
      <c r="H5" s="39">
        <v>3</v>
      </c>
      <c r="I5" s="39" t="s">
        <v>392</v>
      </c>
    </row>
    <row r="6" spans="1:9" ht="21.95" customHeight="1">
      <c r="A6" s="39" t="s">
        <v>229</v>
      </c>
      <c r="B6" s="39" t="s">
        <v>28</v>
      </c>
      <c r="C6" s="39" t="s">
        <v>225</v>
      </c>
      <c r="D6" s="39" t="s">
        <v>226</v>
      </c>
      <c r="E6" s="39">
        <v>64</v>
      </c>
      <c r="F6" s="39">
        <v>65</v>
      </c>
      <c r="G6" s="63">
        <v>64.5</v>
      </c>
      <c r="H6" s="39">
        <v>4</v>
      </c>
      <c r="I6" s="39" t="s">
        <v>392</v>
      </c>
    </row>
    <row r="7" spans="1:9" ht="21.95" customHeight="1">
      <c r="A7" s="39" t="s">
        <v>230</v>
      </c>
      <c r="B7" s="39" t="s">
        <v>28</v>
      </c>
      <c r="C7" s="39" t="s">
        <v>225</v>
      </c>
      <c r="D7" s="39" t="s">
        <v>226</v>
      </c>
      <c r="E7" s="39">
        <v>65.5</v>
      </c>
      <c r="F7" s="39">
        <v>61</v>
      </c>
      <c r="G7" s="63">
        <v>63.25</v>
      </c>
      <c r="H7" s="39">
        <v>5</v>
      </c>
      <c r="I7" s="39" t="s">
        <v>392</v>
      </c>
    </row>
    <row r="8" spans="1:9" ht="21.95" customHeight="1">
      <c r="A8" s="39" t="s">
        <v>231</v>
      </c>
      <c r="B8" s="39" t="s">
        <v>28</v>
      </c>
      <c r="C8" s="39" t="s">
        <v>225</v>
      </c>
      <c r="D8" s="39" t="s">
        <v>226</v>
      </c>
      <c r="E8" s="39">
        <v>58</v>
      </c>
      <c r="F8" s="39">
        <v>65.5</v>
      </c>
      <c r="G8" s="63">
        <v>61.75</v>
      </c>
      <c r="H8" s="39">
        <v>6</v>
      </c>
      <c r="I8" s="39"/>
    </row>
    <row r="9" spans="1:9" ht="21.95" customHeight="1">
      <c r="A9" s="39" t="s">
        <v>232</v>
      </c>
      <c r="B9" s="39" t="s">
        <v>1</v>
      </c>
      <c r="C9" s="39" t="s">
        <v>225</v>
      </c>
      <c r="D9" s="39" t="s">
        <v>226</v>
      </c>
      <c r="E9" s="39">
        <v>62.5</v>
      </c>
      <c r="F9" s="39">
        <v>56.5</v>
      </c>
      <c r="G9" s="63">
        <v>59.5</v>
      </c>
      <c r="H9" s="39">
        <v>7</v>
      </c>
      <c r="I9" s="39"/>
    </row>
    <row r="10" spans="1:9" ht="21.95" customHeight="1">
      <c r="A10" s="39" t="s">
        <v>233</v>
      </c>
      <c r="B10" s="39" t="s">
        <v>28</v>
      </c>
      <c r="C10" s="39" t="s">
        <v>225</v>
      </c>
      <c r="D10" s="39" t="s">
        <v>226</v>
      </c>
      <c r="E10" s="39">
        <v>56.5</v>
      </c>
      <c r="F10" s="39">
        <v>60.5</v>
      </c>
      <c r="G10" s="63">
        <v>58.5</v>
      </c>
      <c r="H10" s="39">
        <v>8</v>
      </c>
      <c r="I10" s="39"/>
    </row>
    <row r="11" spans="1:9" ht="21.95" customHeight="1" thickBot="1">
      <c r="A11" s="40" t="s">
        <v>234</v>
      </c>
      <c r="B11" s="40" t="s">
        <v>28</v>
      </c>
      <c r="C11" s="40" t="s">
        <v>225</v>
      </c>
      <c r="D11" s="40" t="s">
        <v>226</v>
      </c>
      <c r="E11" s="40">
        <v>62.5</v>
      </c>
      <c r="F11" s="40">
        <v>40</v>
      </c>
      <c r="G11" s="64">
        <v>51.25</v>
      </c>
      <c r="H11" s="40">
        <v>9</v>
      </c>
      <c r="I11" s="40"/>
    </row>
    <row r="12" spans="1:9" ht="21.95" customHeight="1">
      <c r="A12" s="41" t="s">
        <v>235</v>
      </c>
      <c r="B12" s="41" t="s">
        <v>28</v>
      </c>
      <c r="C12" s="41" t="s">
        <v>236</v>
      </c>
      <c r="D12" s="41" t="s">
        <v>237</v>
      </c>
      <c r="E12" s="41">
        <v>78.5</v>
      </c>
      <c r="F12" s="41">
        <v>71.08</v>
      </c>
      <c r="G12" s="65">
        <v>74.790000000000006</v>
      </c>
      <c r="H12" s="41">
        <v>1</v>
      </c>
      <c r="I12" s="41" t="s">
        <v>392</v>
      </c>
    </row>
    <row r="13" spans="1:9" ht="21.95" customHeight="1" thickBot="1">
      <c r="A13" s="40" t="s">
        <v>238</v>
      </c>
      <c r="B13" s="40" t="s">
        <v>28</v>
      </c>
      <c r="C13" s="40" t="s">
        <v>236</v>
      </c>
      <c r="D13" s="40" t="s">
        <v>237</v>
      </c>
      <c r="E13" s="40">
        <v>69.5</v>
      </c>
      <c r="F13" s="40">
        <v>60.18</v>
      </c>
      <c r="G13" s="64">
        <v>64.84</v>
      </c>
      <c r="H13" s="40">
        <v>2</v>
      </c>
      <c r="I13" s="40"/>
    </row>
    <row r="14" spans="1:9" ht="21.95" customHeight="1">
      <c r="A14" s="41" t="s">
        <v>239</v>
      </c>
      <c r="B14" s="41" t="s">
        <v>28</v>
      </c>
      <c r="C14" s="41" t="s">
        <v>240</v>
      </c>
      <c r="D14" s="41" t="s">
        <v>241</v>
      </c>
      <c r="E14" s="41">
        <v>68</v>
      </c>
      <c r="F14" s="41">
        <v>85</v>
      </c>
      <c r="G14" s="65">
        <v>76.5</v>
      </c>
      <c r="H14" s="41">
        <v>1</v>
      </c>
      <c r="I14" s="41" t="s">
        <v>392</v>
      </c>
    </row>
    <row r="15" spans="1:9" ht="21.95" customHeight="1">
      <c r="A15" s="39" t="s">
        <v>242</v>
      </c>
      <c r="B15" s="39" t="s">
        <v>28</v>
      </c>
      <c r="C15" s="39" t="s">
        <v>240</v>
      </c>
      <c r="D15" s="39" t="s">
        <v>241</v>
      </c>
      <c r="E15" s="39">
        <v>53.5</v>
      </c>
      <c r="F15" s="39">
        <v>61</v>
      </c>
      <c r="G15" s="63">
        <v>57.25</v>
      </c>
      <c r="H15" s="39">
        <v>2</v>
      </c>
      <c r="I15" s="39"/>
    </row>
    <row r="16" spans="1:9" ht="21.95" customHeight="1" thickBot="1">
      <c r="A16" s="40" t="s">
        <v>243</v>
      </c>
      <c r="B16" s="40" t="s">
        <v>1</v>
      </c>
      <c r="C16" s="40" t="s">
        <v>240</v>
      </c>
      <c r="D16" s="40" t="s">
        <v>241</v>
      </c>
      <c r="E16" s="40">
        <v>67</v>
      </c>
      <c r="F16" s="40">
        <v>45.8</v>
      </c>
      <c r="G16" s="64">
        <v>56.4</v>
      </c>
      <c r="H16" s="40">
        <v>3</v>
      </c>
      <c r="I16" s="40"/>
    </row>
    <row r="17" spans="1:9" ht="21.95" customHeight="1">
      <c r="A17" s="41" t="s">
        <v>244</v>
      </c>
      <c r="B17" s="41" t="s">
        <v>28</v>
      </c>
      <c r="C17" s="41" t="s">
        <v>245</v>
      </c>
      <c r="D17" s="41" t="s">
        <v>246</v>
      </c>
      <c r="E17" s="41">
        <v>70.5</v>
      </c>
      <c r="F17" s="41">
        <v>64.16</v>
      </c>
      <c r="G17" s="65">
        <v>67.33</v>
      </c>
      <c r="H17" s="41">
        <v>1</v>
      </c>
      <c r="I17" s="41" t="s">
        <v>392</v>
      </c>
    </row>
    <row r="18" spans="1:9" ht="21.95" customHeight="1">
      <c r="A18" s="39" t="s">
        <v>247</v>
      </c>
      <c r="B18" s="39" t="s">
        <v>28</v>
      </c>
      <c r="C18" s="39" t="s">
        <v>245</v>
      </c>
      <c r="D18" s="39" t="s">
        <v>246</v>
      </c>
      <c r="E18" s="39">
        <v>71</v>
      </c>
      <c r="F18" s="39">
        <v>62.17</v>
      </c>
      <c r="G18" s="63">
        <v>66.59</v>
      </c>
      <c r="H18" s="39">
        <v>2</v>
      </c>
      <c r="I18" s="39"/>
    </row>
    <row r="19" spans="1:9" ht="21.95" customHeight="1" thickBot="1">
      <c r="A19" s="40" t="s">
        <v>248</v>
      </c>
      <c r="B19" s="40" t="s">
        <v>28</v>
      </c>
      <c r="C19" s="40" t="s">
        <v>245</v>
      </c>
      <c r="D19" s="40" t="s">
        <v>246</v>
      </c>
      <c r="E19" s="40">
        <v>75.5</v>
      </c>
      <c r="F19" s="40">
        <v>49</v>
      </c>
      <c r="G19" s="64">
        <v>62.25</v>
      </c>
      <c r="H19" s="40">
        <v>3</v>
      </c>
      <c r="I19" s="40"/>
    </row>
    <row r="20" spans="1:9" ht="21.95" customHeight="1">
      <c r="A20" s="41" t="s">
        <v>249</v>
      </c>
      <c r="B20" s="41" t="s">
        <v>28</v>
      </c>
      <c r="C20" s="41" t="s">
        <v>250</v>
      </c>
      <c r="D20" s="41" t="s">
        <v>251</v>
      </c>
      <c r="E20" s="41">
        <v>70.8</v>
      </c>
      <c r="F20" s="41">
        <v>76.94</v>
      </c>
      <c r="G20" s="65">
        <v>73.87</v>
      </c>
      <c r="H20" s="41">
        <v>1</v>
      </c>
      <c r="I20" s="41" t="s">
        <v>392</v>
      </c>
    </row>
    <row r="21" spans="1:9" ht="21.95" customHeight="1">
      <c r="A21" s="39" t="s">
        <v>252</v>
      </c>
      <c r="B21" s="39" t="s">
        <v>28</v>
      </c>
      <c r="C21" s="39" t="s">
        <v>250</v>
      </c>
      <c r="D21" s="39" t="s">
        <v>251</v>
      </c>
      <c r="E21" s="39">
        <v>59.2</v>
      </c>
      <c r="F21" s="39">
        <v>69.47</v>
      </c>
      <c r="G21" s="63">
        <v>64.34</v>
      </c>
      <c r="H21" s="39">
        <v>2</v>
      </c>
      <c r="I21" s="39"/>
    </row>
    <row r="22" spans="1:9" ht="21.95" customHeight="1" thickBot="1">
      <c r="A22" s="40" t="s">
        <v>253</v>
      </c>
      <c r="B22" s="40" t="s">
        <v>28</v>
      </c>
      <c r="C22" s="40" t="s">
        <v>250</v>
      </c>
      <c r="D22" s="40" t="s">
        <v>251</v>
      </c>
      <c r="E22" s="40">
        <v>59</v>
      </c>
      <c r="F22" s="40">
        <v>61.56</v>
      </c>
      <c r="G22" s="64">
        <v>60.28</v>
      </c>
      <c r="H22" s="40">
        <v>3</v>
      </c>
      <c r="I22" s="40"/>
    </row>
    <row r="23" spans="1:9" ht="21.95" customHeight="1" thickBot="1">
      <c r="A23" s="42" t="s">
        <v>254</v>
      </c>
      <c r="B23" s="42" t="s">
        <v>28</v>
      </c>
      <c r="C23" s="42" t="s">
        <v>255</v>
      </c>
      <c r="D23" s="42" t="s">
        <v>256</v>
      </c>
      <c r="E23" s="42">
        <v>74.099999999999994</v>
      </c>
      <c r="F23" s="42">
        <v>76.599999999999994</v>
      </c>
      <c r="G23" s="66">
        <v>75.349999999999994</v>
      </c>
      <c r="H23" s="42">
        <v>1</v>
      </c>
      <c r="I23" s="68" t="s">
        <v>392</v>
      </c>
    </row>
    <row r="24" spans="1:9" ht="21.95" customHeight="1">
      <c r="A24" s="41" t="s">
        <v>257</v>
      </c>
      <c r="B24" s="41" t="s">
        <v>1</v>
      </c>
      <c r="C24" s="41" t="s">
        <v>258</v>
      </c>
      <c r="D24" s="41" t="s">
        <v>259</v>
      </c>
      <c r="E24" s="41">
        <v>68</v>
      </c>
      <c r="F24" s="41">
        <v>89.66</v>
      </c>
      <c r="G24" s="65">
        <v>78.83</v>
      </c>
      <c r="H24" s="41">
        <v>1</v>
      </c>
      <c r="I24" s="67" t="s">
        <v>392</v>
      </c>
    </row>
    <row r="25" spans="1:9" ht="21.95" customHeight="1">
      <c r="A25" s="39" t="s">
        <v>260</v>
      </c>
      <c r="B25" s="39" t="s">
        <v>1</v>
      </c>
      <c r="C25" s="39" t="s">
        <v>258</v>
      </c>
      <c r="D25" s="39" t="s">
        <v>259</v>
      </c>
      <c r="E25" s="39">
        <v>62.9</v>
      </c>
      <c r="F25" s="39">
        <v>90</v>
      </c>
      <c r="G25" s="63">
        <v>76.45</v>
      </c>
      <c r="H25" s="39">
        <v>2</v>
      </c>
      <c r="I25" s="39"/>
    </row>
    <row r="26" spans="1:9" ht="21.95" customHeight="1" thickBot="1">
      <c r="A26" s="40" t="s">
        <v>261</v>
      </c>
      <c r="B26" s="40" t="s">
        <v>1</v>
      </c>
      <c r="C26" s="40" t="s">
        <v>258</v>
      </c>
      <c r="D26" s="40" t="s">
        <v>259</v>
      </c>
      <c r="E26" s="40">
        <v>58.3</v>
      </c>
      <c r="F26" s="40">
        <v>91.88</v>
      </c>
      <c r="G26" s="64">
        <v>75.09</v>
      </c>
      <c r="H26" s="40">
        <v>3</v>
      </c>
      <c r="I26" s="40"/>
    </row>
    <row r="27" spans="1:9" ht="21.95" customHeight="1">
      <c r="A27" s="41" t="s">
        <v>262</v>
      </c>
      <c r="B27" s="41" t="s">
        <v>28</v>
      </c>
      <c r="C27" s="41" t="s">
        <v>263</v>
      </c>
      <c r="D27" s="41" t="s">
        <v>264</v>
      </c>
      <c r="E27" s="41">
        <v>64.5</v>
      </c>
      <c r="F27" s="41">
        <v>73.56</v>
      </c>
      <c r="G27" s="65">
        <v>69.03</v>
      </c>
      <c r="H27" s="41">
        <v>1</v>
      </c>
      <c r="I27" s="41" t="s">
        <v>392</v>
      </c>
    </row>
    <row r="28" spans="1:9" ht="21.95" customHeight="1">
      <c r="A28" s="39" t="s">
        <v>265</v>
      </c>
      <c r="B28" s="39" t="s">
        <v>28</v>
      </c>
      <c r="C28" s="39" t="s">
        <v>263</v>
      </c>
      <c r="D28" s="39" t="s">
        <v>264</v>
      </c>
      <c r="E28" s="39">
        <v>66.5</v>
      </c>
      <c r="F28" s="39">
        <v>60.6</v>
      </c>
      <c r="G28" s="63">
        <v>63.55</v>
      </c>
      <c r="H28" s="39">
        <v>2</v>
      </c>
      <c r="I28" s="39" t="s">
        <v>392</v>
      </c>
    </row>
    <row r="29" spans="1:9" ht="21.95" customHeight="1">
      <c r="A29" s="39" t="s">
        <v>266</v>
      </c>
      <c r="B29" s="39" t="s">
        <v>28</v>
      </c>
      <c r="C29" s="39" t="s">
        <v>263</v>
      </c>
      <c r="D29" s="39" t="s">
        <v>264</v>
      </c>
      <c r="E29" s="39">
        <v>78</v>
      </c>
      <c r="F29" s="39">
        <v>42.2</v>
      </c>
      <c r="G29" s="63">
        <v>60.1</v>
      </c>
      <c r="H29" s="39">
        <v>3</v>
      </c>
      <c r="I29" s="39"/>
    </row>
    <row r="30" spans="1:9" ht="21.95" customHeight="1">
      <c r="A30" s="39" t="s">
        <v>267</v>
      </c>
      <c r="B30" s="39" t="s">
        <v>28</v>
      </c>
      <c r="C30" s="39" t="s">
        <v>263</v>
      </c>
      <c r="D30" s="39" t="s">
        <v>264</v>
      </c>
      <c r="E30" s="39">
        <v>63</v>
      </c>
      <c r="F30" s="39">
        <v>42.8</v>
      </c>
      <c r="G30" s="63">
        <v>52.9</v>
      </c>
      <c r="H30" s="39">
        <v>4</v>
      </c>
      <c r="I30" s="39"/>
    </row>
    <row r="31" spans="1:9" ht="21.95" customHeight="1">
      <c r="A31" s="39" t="s">
        <v>268</v>
      </c>
      <c r="B31" s="39" t="s">
        <v>28</v>
      </c>
      <c r="C31" s="39" t="s">
        <v>263</v>
      </c>
      <c r="D31" s="39" t="s">
        <v>264</v>
      </c>
      <c r="E31" s="39">
        <v>52.5</v>
      </c>
      <c r="F31" s="39">
        <v>31.12</v>
      </c>
      <c r="G31" s="63">
        <v>41.81</v>
      </c>
      <c r="H31" s="39">
        <v>5</v>
      </c>
      <c r="I31" s="39"/>
    </row>
    <row r="32" spans="1:9" ht="21.95" customHeight="1" thickBot="1">
      <c r="A32" s="40" t="s">
        <v>269</v>
      </c>
      <c r="B32" s="40" t="s">
        <v>28</v>
      </c>
      <c r="C32" s="40" t="s">
        <v>263</v>
      </c>
      <c r="D32" s="40" t="s">
        <v>264</v>
      </c>
      <c r="E32" s="40">
        <v>53</v>
      </c>
      <c r="F32" s="40" t="s">
        <v>270</v>
      </c>
      <c r="G32" s="64">
        <v>26.5</v>
      </c>
      <c r="H32" s="40">
        <v>6</v>
      </c>
      <c r="I32" s="40"/>
    </row>
    <row r="33" spans="1:9" ht="21.95" customHeight="1">
      <c r="A33" s="41" t="s">
        <v>271</v>
      </c>
      <c r="B33" s="41" t="s">
        <v>1</v>
      </c>
      <c r="C33" s="41" t="s">
        <v>272</v>
      </c>
      <c r="D33" s="41" t="s">
        <v>273</v>
      </c>
      <c r="E33" s="41">
        <v>64</v>
      </c>
      <c r="F33" s="41">
        <v>64.2</v>
      </c>
      <c r="G33" s="65">
        <v>64.099999999999994</v>
      </c>
      <c r="H33" s="41">
        <v>1</v>
      </c>
      <c r="I33" s="41" t="s">
        <v>392</v>
      </c>
    </row>
    <row r="34" spans="1:9" ht="21.95" customHeight="1">
      <c r="A34" s="39" t="s">
        <v>274</v>
      </c>
      <c r="B34" s="39" t="s">
        <v>1</v>
      </c>
      <c r="C34" s="39" t="s">
        <v>272</v>
      </c>
      <c r="D34" s="39" t="s">
        <v>273</v>
      </c>
      <c r="E34" s="39">
        <v>53.5</v>
      </c>
      <c r="F34" s="39">
        <v>61</v>
      </c>
      <c r="G34" s="63">
        <v>57.25</v>
      </c>
      <c r="H34" s="39">
        <v>2</v>
      </c>
      <c r="I34" s="39"/>
    </row>
    <row r="35" spans="1:9" ht="21.95" customHeight="1" thickBot="1">
      <c r="A35" s="40" t="s">
        <v>275</v>
      </c>
      <c r="B35" s="40" t="s">
        <v>28</v>
      </c>
      <c r="C35" s="40" t="s">
        <v>272</v>
      </c>
      <c r="D35" s="40" t="s">
        <v>273</v>
      </c>
      <c r="E35" s="40">
        <v>50</v>
      </c>
      <c r="F35" s="40">
        <v>34.6</v>
      </c>
      <c r="G35" s="64">
        <v>42.3</v>
      </c>
      <c r="H35" s="40">
        <v>3</v>
      </c>
      <c r="I35" s="40"/>
    </row>
    <row r="36" spans="1:9" ht="21.95" customHeight="1">
      <c r="A36" s="41" t="s">
        <v>276</v>
      </c>
      <c r="B36" s="41" t="s">
        <v>28</v>
      </c>
      <c r="C36" s="41" t="s">
        <v>277</v>
      </c>
      <c r="D36" s="41" t="s">
        <v>278</v>
      </c>
      <c r="E36" s="41">
        <v>73.900000000000006</v>
      </c>
      <c r="F36" s="41">
        <v>91</v>
      </c>
      <c r="G36" s="65">
        <v>82.45</v>
      </c>
      <c r="H36" s="41">
        <v>1</v>
      </c>
      <c r="I36" s="41" t="s">
        <v>392</v>
      </c>
    </row>
    <row r="37" spans="1:9" ht="21.95" customHeight="1">
      <c r="A37" s="39" t="s">
        <v>279</v>
      </c>
      <c r="B37" s="39" t="s">
        <v>28</v>
      </c>
      <c r="C37" s="39" t="s">
        <v>277</v>
      </c>
      <c r="D37" s="39" t="s">
        <v>278</v>
      </c>
      <c r="E37" s="39">
        <v>73.8</v>
      </c>
      <c r="F37" s="39">
        <v>72</v>
      </c>
      <c r="G37" s="63">
        <v>72.900000000000006</v>
      </c>
      <c r="H37" s="39">
        <v>2</v>
      </c>
      <c r="I37" s="39" t="s">
        <v>392</v>
      </c>
    </row>
    <row r="38" spans="1:9" ht="21.95" customHeight="1">
      <c r="A38" s="39" t="s">
        <v>280</v>
      </c>
      <c r="B38" s="39" t="s">
        <v>28</v>
      </c>
      <c r="C38" s="39" t="s">
        <v>277</v>
      </c>
      <c r="D38" s="39" t="s">
        <v>278</v>
      </c>
      <c r="E38" s="39">
        <v>78.5</v>
      </c>
      <c r="F38" s="39">
        <v>65</v>
      </c>
      <c r="G38" s="63">
        <v>71.75</v>
      </c>
      <c r="H38" s="39">
        <v>3</v>
      </c>
      <c r="I38" s="39" t="s">
        <v>392</v>
      </c>
    </row>
    <row r="39" spans="1:9" ht="21.95" customHeight="1">
      <c r="A39" s="39" t="s">
        <v>281</v>
      </c>
      <c r="B39" s="39" t="s">
        <v>28</v>
      </c>
      <c r="C39" s="39" t="s">
        <v>277</v>
      </c>
      <c r="D39" s="39" t="s">
        <v>278</v>
      </c>
      <c r="E39" s="39">
        <v>75.5</v>
      </c>
      <c r="F39" s="39">
        <v>66</v>
      </c>
      <c r="G39" s="63">
        <v>70.75</v>
      </c>
      <c r="H39" s="39">
        <v>4</v>
      </c>
      <c r="I39" s="39" t="s">
        <v>392</v>
      </c>
    </row>
    <row r="40" spans="1:9" ht="21.95" customHeight="1">
      <c r="A40" s="39" t="s">
        <v>282</v>
      </c>
      <c r="B40" s="39" t="s">
        <v>28</v>
      </c>
      <c r="C40" s="39" t="s">
        <v>277</v>
      </c>
      <c r="D40" s="39" t="s">
        <v>278</v>
      </c>
      <c r="E40" s="39">
        <v>74.2</v>
      </c>
      <c r="F40" s="39">
        <v>65</v>
      </c>
      <c r="G40" s="63">
        <v>69.599999999999994</v>
      </c>
      <c r="H40" s="39">
        <v>5</v>
      </c>
      <c r="I40" s="39" t="s">
        <v>392</v>
      </c>
    </row>
    <row r="41" spans="1:9" ht="21.95" customHeight="1">
      <c r="A41" s="39" t="s">
        <v>283</v>
      </c>
      <c r="B41" s="39" t="s">
        <v>28</v>
      </c>
      <c r="C41" s="39" t="s">
        <v>277</v>
      </c>
      <c r="D41" s="39" t="s">
        <v>278</v>
      </c>
      <c r="E41" s="39">
        <v>81.5</v>
      </c>
      <c r="F41" s="39">
        <v>57</v>
      </c>
      <c r="G41" s="63">
        <v>69.25</v>
      </c>
      <c r="H41" s="39">
        <v>6</v>
      </c>
      <c r="I41" s="39"/>
    </row>
    <row r="42" spans="1:9" ht="21.95" customHeight="1">
      <c r="A42" s="39" t="s">
        <v>284</v>
      </c>
      <c r="B42" s="39" t="s">
        <v>28</v>
      </c>
      <c r="C42" s="39" t="s">
        <v>277</v>
      </c>
      <c r="D42" s="39" t="s">
        <v>278</v>
      </c>
      <c r="E42" s="39">
        <v>73</v>
      </c>
      <c r="F42" s="39">
        <v>64</v>
      </c>
      <c r="G42" s="63">
        <v>68.5</v>
      </c>
      <c r="H42" s="39">
        <v>7</v>
      </c>
      <c r="I42" s="39"/>
    </row>
    <row r="43" spans="1:9" ht="21.95" customHeight="1">
      <c r="A43" s="39" t="s">
        <v>285</v>
      </c>
      <c r="B43" s="39" t="s">
        <v>28</v>
      </c>
      <c r="C43" s="39" t="s">
        <v>277</v>
      </c>
      <c r="D43" s="39" t="s">
        <v>278</v>
      </c>
      <c r="E43" s="39">
        <v>75.8</v>
      </c>
      <c r="F43" s="39">
        <v>57</v>
      </c>
      <c r="G43" s="63">
        <v>66.400000000000006</v>
      </c>
      <c r="H43" s="39">
        <v>8</v>
      </c>
      <c r="I43" s="39"/>
    </row>
    <row r="44" spans="1:9" ht="21.95" customHeight="1">
      <c r="A44" s="39" t="s">
        <v>286</v>
      </c>
      <c r="B44" s="39" t="s">
        <v>28</v>
      </c>
      <c r="C44" s="39" t="s">
        <v>277</v>
      </c>
      <c r="D44" s="39" t="s">
        <v>278</v>
      </c>
      <c r="E44" s="39">
        <v>73</v>
      </c>
      <c r="F44" s="39">
        <v>54</v>
      </c>
      <c r="G44" s="63">
        <v>63.5</v>
      </c>
      <c r="H44" s="39">
        <v>9</v>
      </c>
      <c r="I44" s="39"/>
    </row>
    <row r="45" spans="1:9" ht="21.95" customHeight="1">
      <c r="A45" s="39" t="s">
        <v>287</v>
      </c>
      <c r="B45" s="39" t="s">
        <v>28</v>
      </c>
      <c r="C45" s="39" t="s">
        <v>277</v>
      </c>
      <c r="D45" s="39" t="s">
        <v>278</v>
      </c>
      <c r="E45" s="39">
        <v>73.599999999999994</v>
      </c>
      <c r="F45" s="39">
        <v>44</v>
      </c>
      <c r="G45" s="63">
        <v>58.8</v>
      </c>
      <c r="H45" s="39">
        <v>10</v>
      </c>
      <c r="I45" s="39"/>
    </row>
    <row r="46" spans="1:9" ht="21.95" customHeight="1">
      <c r="A46" s="39" t="s">
        <v>288</v>
      </c>
      <c r="B46" s="39" t="s">
        <v>28</v>
      </c>
      <c r="C46" s="39" t="s">
        <v>277</v>
      </c>
      <c r="D46" s="39" t="s">
        <v>278</v>
      </c>
      <c r="E46" s="39">
        <v>73.099999999999994</v>
      </c>
      <c r="F46" s="39">
        <v>36</v>
      </c>
      <c r="G46" s="63">
        <v>54.55</v>
      </c>
      <c r="H46" s="39">
        <v>11</v>
      </c>
      <c r="I46" s="39"/>
    </row>
    <row r="47" spans="1:9" ht="21.95" customHeight="1">
      <c r="A47" s="39" t="s">
        <v>289</v>
      </c>
      <c r="B47" s="39" t="s">
        <v>28</v>
      </c>
      <c r="C47" s="39" t="s">
        <v>277</v>
      </c>
      <c r="D47" s="39" t="s">
        <v>278</v>
      </c>
      <c r="E47" s="39">
        <v>72.2</v>
      </c>
      <c r="F47" s="39">
        <v>34</v>
      </c>
      <c r="G47" s="63">
        <v>53.1</v>
      </c>
      <c r="H47" s="39">
        <v>12</v>
      </c>
      <c r="I47" s="39"/>
    </row>
    <row r="48" spans="1:9" ht="21.95" customHeight="1" thickBot="1">
      <c r="A48" s="69" t="s">
        <v>290</v>
      </c>
      <c r="B48" s="69" t="s">
        <v>28</v>
      </c>
      <c r="C48" s="69" t="s">
        <v>277</v>
      </c>
      <c r="D48" s="69" t="s">
        <v>278</v>
      </c>
      <c r="E48" s="69">
        <v>72.099999999999994</v>
      </c>
      <c r="F48" s="69">
        <v>24</v>
      </c>
      <c r="G48" s="70">
        <v>48.05</v>
      </c>
      <c r="H48" s="69">
        <v>13</v>
      </c>
      <c r="I48" s="69"/>
    </row>
  </sheetData>
  <mergeCells count="1">
    <mergeCell ref="A1:I1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7" sqref="P7"/>
    </sheetView>
  </sheetViews>
  <sheetFormatPr defaultRowHeight="20.100000000000001" customHeight="1"/>
  <cols>
    <col min="1" max="1" width="7.125" style="27" customWidth="1"/>
    <col min="2" max="2" width="11.5" style="27" customWidth="1"/>
    <col min="3" max="3" width="7.5" style="27" customWidth="1"/>
    <col min="4" max="4" width="6.25" style="27" customWidth="1"/>
    <col min="5" max="5" width="9.125" style="27" customWidth="1"/>
    <col min="6" max="6" width="21" style="27" customWidth="1"/>
    <col min="7" max="7" width="8.875" style="27" customWidth="1"/>
    <col min="8" max="8" width="9" style="27"/>
    <col min="9" max="10" width="13.5" style="27" customWidth="1"/>
    <col min="11" max="11" width="14.125" style="27" customWidth="1"/>
    <col min="12" max="16384" width="9" style="27"/>
  </cols>
  <sheetData>
    <row r="1" spans="1:11" s="26" customFormat="1" ht="58.5" customHeight="1">
      <c r="A1" s="156" t="s">
        <v>379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2" customFormat="1" ht="30" customHeight="1">
      <c r="A2" s="20" t="s">
        <v>213</v>
      </c>
      <c r="B2" s="20" t="s">
        <v>207</v>
      </c>
      <c r="C2" s="20" t="s">
        <v>208</v>
      </c>
      <c r="D2" s="20" t="s">
        <v>209</v>
      </c>
      <c r="E2" s="20" t="s">
        <v>210</v>
      </c>
      <c r="F2" s="20" t="s">
        <v>211</v>
      </c>
      <c r="G2" s="20" t="s">
        <v>212</v>
      </c>
      <c r="H2" s="20" t="s">
        <v>292</v>
      </c>
      <c r="I2" s="21" t="s">
        <v>394</v>
      </c>
      <c r="J2" s="21" t="s">
        <v>396</v>
      </c>
      <c r="K2" s="24" t="s">
        <v>293</v>
      </c>
    </row>
    <row r="3" spans="1:11" ht="20.100000000000001" customHeight="1">
      <c r="A3" s="161">
        <v>2</v>
      </c>
      <c r="B3" s="3">
        <v>9</v>
      </c>
      <c r="C3" s="8" t="s">
        <v>193</v>
      </c>
      <c r="D3" s="8" t="s">
        <v>1</v>
      </c>
      <c r="E3" s="8" t="s">
        <v>191</v>
      </c>
      <c r="F3" s="9" t="s">
        <v>192</v>
      </c>
      <c r="G3" s="10">
        <v>86</v>
      </c>
      <c r="H3" s="3">
        <v>78</v>
      </c>
      <c r="I3" s="57">
        <f t="shared" ref="I3:I12" si="0">ROUND((G3*0.5+H3*0.5),2)</f>
        <v>82</v>
      </c>
      <c r="J3" s="71">
        <v>1</v>
      </c>
      <c r="K3" s="19" t="s">
        <v>392</v>
      </c>
    </row>
    <row r="4" spans="1:11" ht="20.100000000000001" customHeight="1">
      <c r="A4" s="162"/>
      <c r="B4" s="3">
        <v>7</v>
      </c>
      <c r="C4" s="8" t="s">
        <v>194</v>
      </c>
      <c r="D4" s="8" t="s">
        <v>28</v>
      </c>
      <c r="E4" s="8" t="s">
        <v>191</v>
      </c>
      <c r="F4" s="9" t="s">
        <v>192</v>
      </c>
      <c r="G4" s="10">
        <v>82.5</v>
      </c>
      <c r="H4" s="3">
        <v>79.8</v>
      </c>
      <c r="I4" s="57">
        <f t="shared" si="0"/>
        <v>81.150000000000006</v>
      </c>
      <c r="J4" s="71">
        <v>2</v>
      </c>
      <c r="K4" s="19" t="s">
        <v>392</v>
      </c>
    </row>
    <row r="5" spans="1:11" ht="20.100000000000001" customHeight="1">
      <c r="A5" s="162"/>
      <c r="B5" s="3">
        <v>8</v>
      </c>
      <c r="C5" s="8" t="s">
        <v>190</v>
      </c>
      <c r="D5" s="8" t="s">
        <v>28</v>
      </c>
      <c r="E5" s="8" t="s">
        <v>191</v>
      </c>
      <c r="F5" s="9" t="s">
        <v>192</v>
      </c>
      <c r="G5" s="10">
        <v>86</v>
      </c>
      <c r="H5" s="3">
        <v>74.8</v>
      </c>
      <c r="I5" s="57">
        <f t="shared" si="0"/>
        <v>80.400000000000006</v>
      </c>
      <c r="J5" s="71">
        <v>3</v>
      </c>
      <c r="K5" s="19"/>
    </row>
    <row r="6" spans="1:11" ht="20.100000000000001" customHeight="1">
      <c r="A6" s="162"/>
      <c r="B6" s="3">
        <v>10</v>
      </c>
      <c r="C6" s="8" t="s">
        <v>195</v>
      </c>
      <c r="D6" s="8" t="s">
        <v>28</v>
      </c>
      <c r="E6" s="8" t="s">
        <v>191</v>
      </c>
      <c r="F6" s="9" t="s">
        <v>192</v>
      </c>
      <c r="G6" s="10">
        <v>81.5</v>
      </c>
      <c r="H6" s="3">
        <v>78.400000000000006</v>
      </c>
      <c r="I6" s="57">
        <f t="shared" si="0"/>
        <v>79.95</v>
      </c>
      <c r="J6" s="71">
        <v>4</v>
      </c>
      <c r="K6" s="19"/>
    </row>
    <row r="7" spans="1:11" ht="20.100000000000001" customHeight="1">
      <c r="A7" s="162"/>
      <c r="B7" s="3">
        <v>5</v>
      </c>
      <c r="C7" s="8" t="s">
        <v>196</v>
      </c>
      <c r="D7" s="8" t="s">
        <v>28</v>
      </c>
      <c r="E7" s="8" t="s">
        <v>191</v>
      </c>
      <c r="F7" s="9" t="s">
        <v>192</v>
      </c>
      <c r="G7" s="10">
        <v>78</v>
      </c>
      <c r="H7" s="3">
        <v>75.8</v>
      </c>
      <c r="I7" s="57">
        <f t="shared" si="0"/>
        <v>76.900000000000006</v>
      </c>
      <c r="J7" s="71">
        <v>5</v>
      </c>
      <c r="K7" s="19"/>
    </row>
    <row r="8" spans="1:11" ht="20.100000000000001" customHeight="1" thickBot="1">
      <c r="A8" s="166"/>
      <c r="B8" s="48">
        <v>6</v>
      </c>
      <c r="C8" s="49" t="s">
        <v>197</v>
      </c>
      <c r="D8" s="49" t="s">
        <v>28</v>
      </c>
      <c r="E8" s="49" t="s">
        <v>191</v>
      </c>
      <c r="F8" s="50" t="s">
        <v>192</v>
      </c>
      <c r="G8" s="51">
        <v>76.5</v>
      </c>
      <c r="H8" s="48">
        <v>77</v>
      </c>
      <c r="I8" s="58">
        <f t="shared" si="0"/>
        <v>76.75</v>
      </c>
      <c r="J8" s="72">
        <v>6</v>
      </c>
      <c r="K8" s="47"/>
    </row>
    <row r="9" spans="1:11" ht="20.100000000000001" customHeight="1" thickTop="1">
      <c r="A9" s="167">
        <v>1</v>
      </c>
      <c r="B9" s="53">
        <v>3</v>
      </c>
      <c r="C9" s="54" t="s">
        <v>201</v>
      </c>
      <c r="D9" s="54" t="s">
        <v>1</v>
      </c>
      <c r="E9" s="54" t="s">
        <v>199</v>
      </c>
      <c r="F9" s="55" t="s">
        <v>200</v>
      </c>
      <c r="G9" s="56">
        <v>65</v>
      </c>
      <c r="H9" s="53">
        <v>74.400000000000006</v>
      </c>
      <c r="I9" s="59">
        <f t="shared" si="0"/>
        <v>69.7</v>
      </c>
      <c r="J9" s="73">
        <v>1</v>
      </c>
      <c r="K9" s="52" t="s">
        <v>392</v>
      </c>
    </row>
    <row r="10" spans="1:11" ht="20.100000000000001" customHeight="1">
      <c r="A10" s="162"/>
      <c r="B10" s="3">
        <v>1</v>
      </c>
      <c r="C10" s="8" t="s">
        <v>204</v>
      </c>
      <c r="D10" s="8" t="s">
        <v>1</v>
      </c>
      <c r="E10" s="8" t="s">
        <v>199</v>
      </c>
      <c r="F10" s="9" t="s">
        <v>200</v>
      </c>
      <c r="G10" s="10">
        <v>58</v>
      </c>
      <c r="H10" s="3">
        <v>79.400000000000006</v>
      </c>
      <c r="I10" s="57">
        <f t="shared" si="0"/>
        <v>68.7</v>
      </c>
      <c r="J10" s="71">
        <v>2</v>
      </c>
      <c r="K10" s="19" t="s">
        <v>392</v>
      </c>
    </row>
    <row r="11" spans="1:11" ht="20.100000000000001" customHeight="1">
      <c r="A11" s="162"/>
      <c r="B11" s="3">
        <v>4</v>
      </c>
      <c r="C11" s="8" t="s">
        <v>206</v>
      </c>
      <c r="D11" s="8" t="s">
        <v>1</v>
      </c>
      <c r="E11" s="8" t="s">
        <v>199</v>
      </c>
      <c r="F11" s="9" t="s">
        <v>200</v>
      </c>
      <c r="G11" s="10">
        <v>57.5</v>
      </c>
      <c r="H11" s="3">
        <v>75.400000000000006</v>
      </c>
      <c r="I11" s="57">
        <f t="shared" si="0"/>
        <v>66.45</v>
      </c>
      <c r="J11" s="71">
        <v>3</v>
      </c>
      <c r="K11" s="19"/>
    </row>
    <row r="12" spans="1:11" ht="20.100000000000001" customHeight="1">
      <c r="A12" s="162"/>
      <c r="B12" s="3">
        <v>2</v>
      </c>
      <c r="C12" s="8" t="s">
        <v>203</v>
      </c>
      <c r="D12" s="8" t="s">
        <v>1</v>
      </c>
      <c r="E12" s="8" t="s">
        <v>199</v>
      </c>
      <c r="F12" s="9" t="s">
        <v>200</v>
      </c>
      <c r="G12" s="10">
        <v>59</v>
      </c>
      <c r="H12" s="3">
        <v>72.599999999999994</v>
      </c>
      <c r="I12" s="57">
        <f t="shared" si="0"/>
        <v>65.8</v>
      </c>
      <c r="J12" s="71">
        <v>4</v>
      </c>
      <c r="K12" s="19"/>
    </row>
    <row r="13" spans="1:11" ht="20.100000000000001" customHeight="1">
      <c r="A13" s="162"/>
      <c r="B13" s="3" t="s">
        <v>390</v>
      </c>
      <c r="C13" s="8" t="s">
        <v>198</v>
      </c>
      <c r="D13" s="8" t="s">
        <v>1</v>
      </c>
      <c r="E13" s="8" t="s">
        <v>199</v>
      </c>
      <c r="F13" s="9" t="s">
        <v>200</v>
      </c>
      <c r="G13" s="10">
        <v>65.5</v>
      </c>
      <c r="H13" s="3" t="s">
        <v>390</v>
      </c>
      <c r="I13" s="57">
        <v>32.75</v>
      </c>
      <c r="J13" s="71">
        <v>5</v>
      </c>
      <c r="K13" s="19"/>
    </row>
    <row r="14" spans="1:11" ht="20.100000000000001" customHeight="1">
      <c r="A14" s="162"/>
      <c r="B14" s="3" t="s">
        <v>388</v>
      </c>
      <c r="C14" s="8" t="s">
        <v>202</v>
      </c>
      <c r="D14" s="8" t="s">
        <v>1</v>
      </c>
      <c r="E14" s="8" t="s">
        <v>199</v>
      </c>
      <c r="F14" s="9" t="s">
        <v>200</v>
      </c>
      <c r="G14" s="10">
        <v>64</v>
      </c>
      <c r="H14" s="3" t="s">
        <v>390</v>
      </c>
      <c r="I14" s="57">
        <v>32</v>
      </c>
      <c r="J14" s="71">
        <v>6</v>
      </c>
      <c r="K14" s="19"/>
    </row>
    <row r="15" spans="1:11" ht="20.100000000000001" customHeight="1" thickBot="1">
      <c r="A15" s="166"/>
      <c r="B15" s="33" t="s">
        <v>388</v>
      </c>
      <c r="C15" s="30" t="s">
        <v>205</v>
      </c>
      <c r="D15" s="30" t="s">
        <v>1</v>
      </c>
      <c r="E15" s="30" t="s">
        <v>199</v>
      </c>
      <c r="F15" s="31" t="s">
        <v>200</v>
      </c>
      <c r="G15" s="32">
        <v>57.5</v>
      </c>
      <c r="H15" s="33" t="s">
        <v>390</v>
      </c>
      <c r="I15" s="60">
        <v>28.75</v>
      </c>
      <c r="J15" s="74">
        <v>7</v>
      </c>
      <c r="K15" s="29"/>
    </row>
    <row r="16" spans="1:11" ht="20.100000000000001" customHeight="1" thickTop="1"/>
  </sheetData>
  <mergeCells count="3">
    <mergeCell ref="A3:A8"/>
    <mergeCell ref="A9:A15"/>
    <mergeCell ref="A1:K1"/>
  </mergeCells>
  <phoneticPr fontId="2" type="noConversion"/>
  <printOptions horizontalCentered="1"/>
  <pageMargins left="0.19685039370078741" right="0.1574803149606299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A4" sqref="A4:S8"/>
    </sheetView>
  </sheetViews>
  <sheetFormatPr defaultRowHeight="20.100000000000001" customHeight="1"/>
  <cols>
    <col min="1" max="1" width="4.875" style="44" customWidth="1"/>
    <col min="2" max="2" width="7.5" customWidth="1"/>
    <col min="3" max="3" width="5.5" customWidth="1"/>
    <col min="4" max="4" width="6.25" customWidth="1"/>
    <col min="5" max="5" width="9.625" customWidth="1"/>
    <col min="6" max="6" width="6.625" customWidth="1"/>
    <col min="7" max="7" width="7.75" customWidth="1"/>
    <col min="8" max="8" width="7.625" customWidth="1"/>
    <col min="9" max="9" width="6.75" style="44" customWidth="1"/>
    <col min="10" max="10" width="6.875" customWidth="1"/>
    <col min="11" max="11" width="7.875" style="44" customWidth="1"/>
    <col min="12" max="12" width="7" customWidth="1"/>
    <col min="13" max="13" width="6.5" style="44" customWidth="1"/>
    <col min="14" max="14" width="7.625" style="44" customWidth="1"/>
    <col min="15" max="17" width="6.75" customWidth="1"/>
    <col min="18" max="18" width="4.75" style="44" customWidth="1"/>
    <col min="19" max="19" width="10.875" customWidth="1"/>
  </cols>
  <sheetData>
    <row r="1" spans="1:19" s="23" customFormat="1" ht="47.25" customHeight="1">
      <c r="A1" s="156" t="s">
        <v>368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25.5" customHeight="1">
      <c r="A2" s="171" t="s">
        <v>380</v>
      </c>
      <c r="B2" s="171" t="s">
        <v>215</v>
      </c>
      <c r="C2" s="171" t="s">
        <v>216</v>
      </c>
      <c r="D2" s="171" t="s">
        <v>217</v>
      </c>
      <c r="E2" s="171" t="s">
        <v>218</v>
      </c>
      <c r="F2" s="171" t="s">
        <v>219</v>
      </c>
      <c r="G2" s="169" t="s">
        <v>381</v>
      </c>
      <c r="H2" s="169"/>
      <c r="I2" s="169"/>
      <c r="J2" s="172" t="s">
        <v>382</v>
      </c>
      <c r="K2" s="173"/>
      <c r="L2" s="174"/>
      <c r="M2" s="169" t="s">
        <v>383</v>
      </c>
      <c r="N2" s="169"/>
      <c r="O2" s="169"/>
      <c r="P2" s="170" t="s">
        <v>220</v>
      </c>
      <c r="Q2" s="171" t="s">
        <v>221</v>
      </c>
      <c r="R2" s="168" t="s">
        <v>222</v>
      </c>
      <c r="S2" s="168" t="s">
        <v>223</v>
      </c>
    </row>
    <row r="3" spans="1:19" ht="51" customHeight="1">
      <c r="A3" s="171"/>
      <c r="B3" s="171"/>
      <c r="C3" s="171"/>
      <c r="D3" s="171"/>
      <c r="E3" s="171"/>
      <c r="F3" s="171"/>
      <c r="G3" s="21" t="s">
        <v>400</v>
      </c>
      <c r="H3" s="21" t="s">
        <v>406</v>
      </c>
      <c r="I3" s="21" t="s">
        <v>385</v>
      </c>
      <c r="J3" s="21" t="s">
        <v>384</v>
      </c>
      <c r="K3" s="21" t="s">
        <v>406</v>
      </c>
      <c r="L3" s="21" t="s">
        <v>385</v>
      </c>
      <c r="M3" s="21" t="s">
        <v>384</v>
      </c>
      <c r="N3" s="21" t="s">
        <v>406</v>
      </c>
      <c r="O3" s="21" t="s">
        <v>385</v>
      </c>
      <c r="P3" s="170"/>
      <c r="Q3" s="171"/>
      <c r="R3" s="168"/>
      <c r="S3" s="168"/>
    </row>
    <row r="4" spans="1:19" ht="20.100000000000001" customHeight="1">
      <c r="A4" s="117">
        <v>12</v>
      </c>
      <c r="B4" s="98" t="s">
        <v>301</v>
      </c>
      <c r="C4" s="98" t="s">
        <v>28</v>
      </c>
      <c r="D4" s="98" t="s">
        <v>295</v>
      </c>
      <c r="E4" s="99" t="s">
        <v>296</v>
      </c>
      <c r="F4" s="100">
        <v>72.7</v>
      </c>
      <c r="G4" s="99">
        <v>94.4</v>
      </c>
      <c r="H4" s="101">
        <v>0.2</v>
      </c>
      <c r="I4" s="118">
        <f t="shared" ref="I4:I15" si="0">ROUND(H4*G4,2)</f>
        <v>18.88</v>
      </c>
      <c r="J4" s="102">
        <v>89</v>
      </c>
      <c r="K4" s="103">
        <v>0.5</v>
      </c>
      <c r="L4" s="119">
        <f t="shared" ref="L4:L15" si="1">ROUND(J4*K4,2)</f>
        <v>44.5</v>
      </c>
      <c r="M4" s="117">
        <v>93.2</v>
      </c>
      <c r="N4" s="103">
        <v>0.3</v>
      </c>
      <c r="O4" s="119">
        <f t="shared" ref="O4:O15" si="2">ROUND(M4*N4,2)</f>
        <v>27.96</v>
      </c>
      <c r="P4" s="119">
        <f t="shared" ref="P4:P15" si="3">ROUND(I4+L4+O4,2)</f>
        <v>91.34</v>
      </c>
      <c r="Q4" s="119">
        <f t="shared" ref="Q4:Q15" si="4">ROUND(ROUND(F4*0.5,2)+ROUND(P4*0.5,2),2)</f>
        <v>82.02</v>
      </c>
      <c r="R4" s="117">
        <v>1</v>
      </c>
      <c r="S4" s="104" t="s">
        <v>407</v>
      </c>
    </row>
    <row r="5" spans="1:19" ht="20.100000000000001" customHeight="1">
      <c r="A5" s="117">
        <v>3</v>
      </c>
      <c r="B5" s="98" t="s">
        <v>298</v>
      </c>
      <c r="C5" s="98" t="s">
        <v>28</v>
      </c>
      <c r="D5" s="98" t="s">
        <v>295</v>
      </c>
      <c r="E5" s="99" t="s">
        <v>296</v>
      </c>
      <c r="F5" s="100">
        <v>74.5</v>
      </c>
      <c r="G5" s="99">
        <v>78.8</v>
      </c>
      <c r="H5" s="101">
        <v>0.2</v>
      </c>
      <c r="I5" s="118">
        <f t="shared" si="0"/>
        <v>15.76</v>
      </c>
      <c r="J5" s="102">
        <v>91.8</v>
      </c>
      <c r="K5" s="103">
        <v>0.5</v>
      </c>
      <c r="L5" s="119">
        <f t="shared" si="1"/>
        <v>45.9</v>
      </c>
      <c r="M5" s="117">
        <v>91</v>
      </c>
      <c r="N5" s="103">
        <v>0.3</v>
      </c>
      <c r="O5" s="119">
        <f t="shared" si="2"/>
        <v>27.3</v>
      </c>
      <c r="P5" s="119">
        <f t="shared" si="3"/>
        <v>88.96</v>
      </c>
      <c r="Q5" s="119">
        <f t="shared" si="4"/>
        <v>81.73</v>
      </c>
      <c r="R5" s="117">
        <v>2</v>
      </c>
      <c r="S5" s="104" t="s">
        <v>407</v>
      </c>
    </row>
    <row r="6" spans="1:19" ht="20.100000000000001" customHeight="1">
      <c r="A6" s="117">
        <v>10</v>
      </c>
      <c r="B6" s="98" t="s">
        <v>299</v>
      </c>
      <c r="C6" s="98" t="s">
        <v>28</v>
      </c>
      <c r="D6" s="98" t="s">
        <v>295</v>
      </c>
      <c r="E6" s="99" t="s">
        <v>296</v>
      </c>
      <c r="F6" s="100">
        <v>74</v>
      </c>
      <c r="G6" s="99">
        <v>87.6</v>
      </c>
      <c r="H6" s="101">
        <v>0.2</v>
      </c>
      <c r="I6" s="118">
        <f t="shared" si="0"/>
        <v>17.52</v>
      </c>
      <c r="J6" s="102">
        <v>87.2</v>
      </c>
      <c r="K6" s="103">
        <v>0.5</v>
      </c>
      <c r="L6" s="119">
        <f t="shared" si="1"/>
        <v>43.6</v>
      </c>
      <c r="M6" s="117">
        <v>91.6</v>
      </c>
      <c r="N6" s="103">
        <v>0.3</v>
      </c>
      <c r="O6" s="119">
        <f t="shared" si="2"/>
        <v>27.48</v>
      </c>
      <c r="P6" s="119">
        <f t="shared" si="3"/>
        <v>88.6</v>
      </c>
      <c r="Q6" s="119">
        <f t="shared" si="4"/>
        <v>81.3</v>
      </c>
      <c r="R6" s="117">
        <v>3</v>
      </c>
      <c r="S6" s="104" t="s">
        <v>407</v>
      </c>
    </row>
    <row r="7" spans="1:19" ht="20.100000000000001" customHeight="1">
      <c r="A7" s="117">
        <v>1</v>
      </c>
      <c r="B7" s="98" t="s">
        <v>300</v>
      </c>
      <c r="C7" s="98" t="s">
        <v>28</v>
      </c>
      <c r="D7" s="98" t="s">
        <v>295</v>
      </c>
      <c r="E7" s="99" t="s">
        <v>296</v>
      </c>
      <c r="F7" s="100">
        <v>73.3</v>
      </c>
      <c r="G7" s="99">
        <v>93.2</v>
      </c>
      <c r="H7" s="101">
        <v>0.2</v>
      </c>
      <c r="I7" s="118">
        <f t="shared" si="0"/>
        <v>18.64</v>
      </c>
      <c r="J7" s="102">
        <v>87.4</v>
      </c>
      <c r="K7" s="103">
        <v>0.5</v>
      </c>
      <c r="L7" s="119">
        <f t="shared" si="1"/>
        <v>43.7</v>
      </c>
      <c r="M7" s="117">
        <v>87</v>
      </c>
      <c r="N7" s="103">
        <v>0.3</v>
      </c>
      <c r="O7" s="119">
        <f t="shared" si="2"/>
        <v>26.1</v>
      </c>
      <c r="P7" s="119">
        <f t="shared" si="3"/>
        <v>88.44</v>
      </c>
      <c r="Q7" s="119">
        <f t="shared" si="4"/>
        <v>80.87</v>
      </c>
      <c r="R7" s="117">
        <v>4</v>
      </c>
      <c r="S7" s="104" t="s">
        <v>407</v>
      </c>
    </row>
    <row r="8" spans="1:19" ht="20.100000000000001" customHeight="1">
      <c r="A8" s="117">
        <v>6</v>
      </c>
      <c r="B8" s="98" t="s">
        <v>305</v>
      </c>
      <c r="C8" s="98" t="s">
        <v>28</v>
      </c>
      <c r="D8" s="98" t="s">
        <v>295</v>
      </c>
      <c r="E8" s="99" t="s">
        <v>296</v>
      </c>
      <c r="F8" s="100">
        <v>70.8</v>
      </c>
      <c r="G8" s="99">
        <v>92.8</v>
      </c>
      <c r="H8" s="101">
        <v>0.2</v>
      </c>
      <c r="I8" s="118">
        <f t="shared" si="0"/>
        <v>18.559999999999999</v>
      </c>
      <c r="J8" s="102">
        <v>88.8</v>
      </c>
      <c r="K8" s="103">
        <v>0.5</v>
      </c>
      <c r="L8" s="119">
        <f t="shared" si="1"/>
        <v>44.4</v>
      </c>
      <c r="M8" s="117">
        <v>89.2</v>
      </c>
      <c r="N8" s="103">
        <v>0.3</v>
      </c>
      <c r="O8" s="119">
        <f t="shared" si="2"/>
        <v>26.76</v>
      </c>
      <c r="P8" s="119">
        <f t="shared" si="3"/>
        <v>89.72</v>
      </c>
      <c r="Q8" s="119">
        <f t="shared" si="4"/>
        <v>80.260000000000005</v>
      </c>
      <c r="R8" s="117">
        <v>5</v>
      </c>
      <c r="S8" s="104" t="s">
        <v>407</v>
      </c>
    </row>
    <row r="9" spans="1:19" ht="20.100000000000001" customHeight="1">
      <c r="A9" s="117">
        <v>9</v>
      </c>
      <c r="B9" s="98" t="s">
        <v>306</v>
      </c>
      <c r="C9" s="98" t="s">
        <v>28</v>
      </c>
      <c r="D9" s="98" t="s">
        <v>295</v>
      </c>
      <c r="E9" s="99" t="s">
        <v>296</v>
      </c>
      <c r="F9" s="100">
        <v>70.5</v>
      </c>
      <c r="G9" s="99">
        <v>85</v>
      </c>
      <c r="H9" s="101">
        <v>0.2</v>
      </c>
      <c r="I9" s="118">
        <f t="shared" si="0"/>
        <v>17</v>
      </c>
      <c r="J9" s="102">
        <v>89</v>
      </c>
      <c r="K9" s="103">
        <v>0.5</v>
      </c>
      <c r="L9" s="119">
        <f t="shared" si="1"/>
        <v>44.5</v>
      </c>
      <c r="M9" s="117">
        <v>92.2</v>
      </c>
      <c r="N9" s="103">
        <v>0.3</v>
      </c>
      <c r="O9" s="119">
        <f t="shared" si="2"/>
        <v>27.66</v>
      </c>
      <c r="P9" s="119">
        <f t="shared" si="3"/>
        <v>89.16</v>
      </c>
      <c r="Q9" s="119">
        <f t="shared" si="4"/>
        <v>79.83</v>
      </c>
      <c r="R9" s="117">
        <v>6</v>
      </c>
      <c r="S9" s="104"/>
    </row>
    <row r="10" spans="1:19" ht="20.100000000000001" customHeight="1">
      <c r="A10" s="117">
        <v>5</v>
      </c>
      <c r="B10" s="98" t="s">
        <v>297</v>
      </c>
      <c r="C10" s="98" t="s">
        <v>28</v>
      </c>
      <c r="D10" s="98" t="s">
        <v>295</v>
      </c>
      <c r="E10" s="99" t="s">
        <v>296</v>
      </c>
      <c r="F10" s="100">
        <v>74.7</v>
      </c>
      <c r="G10" s="99">
        <v>90.4</v>
      </c>
      <c r="H10" s="101">
        <v>0.2</v>
      </c>
      <c r="I10" s="118">
        <f t="shared" si="0"/>
        <v>18.079999999999998</v>
      </c>
      <c r="J10" s="102">
        <v>81.400000000000006</v>
      </c>
      <c r="K10" s="103">
        <v>0.5</v>
      </c>
      <c r="L10" s="119">
        <f t="shared" si="1"/>
        <v>40.700000000000003</v>
      </c>
      <c r="M10" s="117">
        <v>80.599999999999994</v>
      </c>
      <c r="N10" s="103">
        <v>0.3</v>
      </c>
      <c r="O10" s="119">
        <f t="shared" si="2"/>
        <v>24.18</v>
      </c>
      <c r="P10" s="119">
        <f t="shared" si="3"/>
        <v>82.96</v>
      </c>
      <c r="Q10" s="119">
        <f t="shared" si="4"/>
        <v>78.83</v>
      </c>
      <c r="R10" s="117">
        <v>7</v>
      </c>
      <c r="S10" s="104"/>
    </row>
    <row r="11" spans="1:19" ht="20.100000000000001" customHeight="1">
      <c r="A11" s="117">
        <v>2</v>
      </c>
      <c r="B11" s="98" t="s">
        <v>307</v>
      </c>
      <c r="C11" s="98" t="s">
        <v>28</v>
      </c>
      <c r="D11" s="98" t="s">
        <v>295</v>
      </c>
      <c r="E11" s="99" t="s">
        <v>296</v>
      </c>
      <c r="F11" s="100">
        <v>70.2</v>
      </c>
      <c r="G11" s="99">
        <v>75.8</v>
      </c>
      <c r="H11" s="101">
        <v>0.2</v>
      </c>
      <c r="I11" s="118">
        <f t="shared" si="0"/>
        <v>15.16</v>
      </c>
      <c r="J11" s="102">
        <v>89.6</v>
      </c>
      <c r="K11" s="103">
        <v>0.5</v>
      </c>
      <c r="L11" s="119">
        <f t="shared" si="1"/>
        <v>44.8</v>
      </c>
      <c r="M11" s="117">
        <v>89.4</v>
      </c>
      <c r="N11" s="103">
        <v>0.3</v>
      </c>
      <c r="O11" s="119">
        <f t="shared" si="2"/>
        <v>26.82</v>
      </c>
      <c r="P11" s="119">
        <f t="shared" si="3"/>
        <v>86.78</v>
      </c>
      <c r="Q11" s="119">
        <f t="shared" si="4"/>
        <v>78.489999999999995</v>
      </c>
      <c r="R11" s="117">
        <v>8</v>
      </c>
      <c r="S11" s="104"/>
    </row>
    <row r="12" spans="1:19" ht="20.100000000000001" customHeight="1">
      <c r="A12" s="117">
        <v>4</v>
      </c>
      <c r="B12" s="98" t="s">
        <v>302</v>
      </c>
      <c r="C12" s="98" t="s">
        <v>28</v>
      </c>
      <c r="D12" s="98" t="s">
        <v>295</v>
      </c>
      <c r="E12" s="99" t="s">
        <v>296</v>
      </c>
      <c r="F12" s="100">
        <v>72.599999999999994</v>
      </c>
      <c r="G12" s="99">
        <v>86.2</v>
      </c>
      <c r="H12" s="101">
        <v>0.2</v>
      </c>
      <c r="I12" s="118">
        <f t="shared" si="0"/>
        <v>17.239999999999998</v>
      </c>
      <c r="J12" s="102">
        <v>81.8</v>
      </c>
      <c r="K12" s="103">
        <v>0.5</v>
      </c>
      <c r="L12" s="119">
        <f t="shared" si="1"/>
        <v>40.9</v>
      </c>
      <c r="M12" s="117">
        <v>80.599999999999994</v>
      </c>
      <c r="N12" s="103">
        <v>0.3</v>
      </c>
      <c r="O12" s="119">
        <f t="shared" si="2"/>
        <v>24.18</v>
      </c>
      <c r="P12" s="119">
        <f t="shared" si="3"/>
        <v>82.32</v>
      </c>
      <c r="Q12" s="119">
        <f t="shared" si="4"/>
        <v>77.459999999999994</v>
      </c>
      <c r="R12" s="117">
        <v>9</v>
      </c>
      <c r="S12" s="104"/>
    </row>
    <row r="13" spans="1:19" ht="20.100000000000001" customHeight="1">
      <c r="A13" s="117">
        <v>11</v>
      </c>
      <c r="B13" s="98" t="s">
        <v>303</v>
      </c>
      <c r="C13" s="98" t="s">
        <v>28</v>
      </c>
      <c r="D13" s="98" t="s">
        <v>295</v>
      </c>
      <c r="E13" s="99" t="s">
        <v>296</v>
      </c>
      <c r="F13" s="100">
        <v>72.5</v>
      </c>
      <c r="G13" s="99">
        <v>80.400000000000006</v>
      </c>
      <c r="H13" s="101">
        <v>0.2</v>
      </c>
      <c r="I13" s="118">
        <f t="shared" si="0"/>
        <v>16.079999999999998</v>
      </c>
      <c r="J13" s="102">
        <v>78</v>
      </c>
      <c r="K13" s="103">
        <v>0.5</v>
      </c>
      <c r="L13" s="119">
        <f t="shared" si="1"/>
        <v>39</v>
      </c>
      <c r="M13" s="117">
        <v>69.2</v>
      </c>
      <c r="N13" s="103">
        <v>0.3</v>
      </c>
      <c r="O13" s="119">
        <f t="shared" si="2"/>
        <v>20.76</v>
      </c>
      <c r="P13" s="119">
        <f t="shared" si="3"/>
        <v>75.84</v>
      </c>
      <c r="Q13" s="119">
        <f t="shared" si="4"/>
        <v>74.17</v>
      </c>
      <c r="R13" s="117">
        <v>10</v>
      </c>
      <c r="S13" s="104"/>
    </row>
    <row r="14" spans="1:19" ht="20.100000000000001" customHeight="1">
      <c r="A14" s="117">
        <v>7</v>
      </c>
      <c r="B14" s="98" t="s">
        <v>308</v>
      </c>
      <c r="C14" s="98" t="s">
        <v>28</v>
      </c>
      <c r="D14" s="98" t="s">
        <v>295</v>
      </c>
      <c r="E14" s="99" t="s">
        <v>296</v>
      </c>
      <c r="F14" s="100">
        <v>70</v>
      </c>
      <c r="G14" s="99">
        <v>81.8</v>
      </c>
      <c r="H14" s="101">
        <v>0.2</v>
      </c>
      <c r="I14" s="118">
        <f t="shared" si="0"/>
        <v>16.36</v>
      </c>
      <c r="J14" s="102">
        <v>75.8</v>
      </c>
      <c r="K14" s="103">
        <v>0.5</v>
      </c>
      <c r="L14" s="119">
        <f t="shared" si="1"/>
        <v>37.9</v>
      </c>
      <c r="M14" s="117">
        <v>72.2</v>
      </c>
      <c r="N14" s="103">
        <v>0.3</v>
      </c>
      <c r="O14" s="119">
        <f t="shared" si="2"/>
        <v>21.66</v>
      </c>
      <c r="P14" s="119">
        <f t="shared" si="3"/>
        <v>75.92</v>
      </c>
      <c r="Q14" s="119">
        <f t="shared" si="4"/>
        <v>72.959999999999994</v>
      </c>
      <c r="R14" s="117">
        <v>11</v>
      </c>
      <c r="S14" s="104"/>
    </row>
    <row r="15" spans="1:19" ht="20.100000000000001" customHeight="1">
      <c r="A15" s="117">
        <v>8</v>
      </c>
      <c r="B15" s="98" t="s">
        <v>304</v>
      </c>
      <c r="C15" s="98" t="s">
        <v>28</v>
      </c>
      <c r="D15" s="98" t="s">
        <v>295</v>
      </c>
      <c r="E15" s="99" t="s">
        <v>296</v>
      </c>
      <c r="F15" s="100">
        <v>70.900000000000006</v>
      </c>
      <c r="G15" s="99">
        <v>77.599999999999994</v>
      </c>
      <c r="H15" s="101">
        <v>0.2</v>
      </c>
      <c r="I15" s="118">
        <f t="shared" si="0"/>
        <v>15.52</v>
      </c>
      <c r="J15" s="102">
        <v>76</v>
      </c>
      <c r="K15" s="103">
        <v>0.5</v>
      </c>
      <c r="L15" s="119">
        <f t="shared" si="1"/>
        <v>38</v>
      </c>
      <c r="M15" s="117">
        <v>66</v>
      </c>
      <c r="N15" s="103">
        <v>0.3</v>
      </c>
      <c r="O15" s="119">
        <f t="shared" si="2"/>
        <v>19.8</v>
      </c>
      <c r="P15" s="119">
        <f t="shared" si="3"/>
        <v>73.319999999999993</v>
      </c>
      <c r="Q15" s="119">
        <f t="shared" si="4"/>
        <v>72.11</v>
      </c>
      <c r="R15" s="117">
        <v>12</v>
      </c>
      <c r="S15" s="104"/>
    </row>
    <row r="16" spans="1:19" ht="20.100000000000001" customHeight="1">
      <c r="A16" s="116" t="s">
        <v>399</v>
      </c>
      <c r="B16" s="98" t="s">
        <v>294</v>
      </c>
      <c r="C16" s="98" t="s">
        <v>28</v>
      </c>
      <c r="D16" s="98" t="s">
        <v>295</v>
      </c>
      <c r="E16" s="99" t="s">
        <v>296</v>
      </c>
      <c r="F16" s="100">
        <v>77.5</v>
      </c>
      <c r="G16" s="154" t="s">
        <v>408</v>
      </c>
      <c r="H16" s="101">
        <v>0.2</v>
      </c>
      <c r="I16" s="118"/>
      <c r="J16" s="102" t="s">
        <v>408</v>
      </c>
      <c r="K16" s="103">
        <v>0.5</v>
      </c>
      <c r="L16" s="119"/>
      <c r="M16" s="117" t="s">
        <v>408</v>
      </c>
      <c r="N16" s="103">
        <v>0.3</v>
      </c>
      <c r="O16" s="119"/>
      <c r="P16" s="119" t="s">
        <v>408</v>
      </c>
      <c r="Q16" s="119">
        <v>38.75</v>
      </c>
      <c r="R16" s="117">
        <v>13</v>
      </c>
      <c r="S16" s="104"/>
    </row>
  </sheetData>
  <mergeCells count="14">
    <mergeCell ref="E2:E3"/>
    <mergeCell ref="F2:F3"/>
    <mergeCell ref="G2:I2"/>
    <mergeCell ref="J2:L2"/>
    <mergeCell ref="A1:S1"/>
    <mergeCell ref="S2:S3"/>
    <mergeCell ref="M2:O2"/>
    <mergeCell ref="P2:P3"/>
    <mergeCell ref="Q2:Q3"/>
    <mergeCell ref="R2:R3"/>
    <mergeCell ref="A2:A3"/>
    <mergeCell ref="B2:B3"/>
    <mergeCell ref="C2:C3"/>
    <mergeCell ref="D2:D3"/>
  </mergeCells>
  <phoneticPr fontId="2" type="noConversion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L27" sqref="L27"/>
    </sheetView>
  </sheetViews>
  <sheetFormatPr defaultRowHeight="20.100000000000001" customHeight="1"/>
  <cols>
    <col min="1" max="1" width="5.75" customWidth="1"/>
    <col min="2" max="2" width="7.5" customWidth="1"/>
    <col min="3" max="3" width="6.25" customWidth="1"/>
    <col min="4" max="4" width="7.125" customWidth="1"/>
    <col min="5" max="5" width="15.375" customWidth="1"/>
    <col min="6" max="6" width="7" customWidth="1"/>
    <col min="7" max="7" width="6.625" customWidth="1"/>
    <col min="8" max="8" width="8.875" customWidth="1"/>
    <col min="9" max="9" width="6.875" customWidth="1"/>
    <col min="10" max="10" width="6.375" customWidth="1"/>
    <col min="11" max="11" width="9" style="44" customWidth="1"/>
    <col min="12" max="12" width="7.125" customWidth="1"/>
    <col min="13" max="13" width="9.875" style="44" customWidth="1"/>
    <col min="14" max="14" width="9" style="44"/>
    <col min="15" max="15" width="6.625" style="44" customWidth="1"/>
    <col min="16" max="16" width="12.375" customWidth="1"/>
  </cols>
  <sheetData>
    <row r="1" spans="1:16" s="23" customFormat="1" ht="50.25" customHeight="1">
      <c r="A1" s="156" t="s">
        <v>369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s="44" customFormat="1" ht="31.5" customHeight="1">
      <c r="A2" s="171" t="s">
        <v>380</v>
      </c>
      <c r="B2" s="171" t="s">
        <v>215</v>
      </c>
      <c r="C2" s="171" t="s">
        <v>216</v>
      </c>
      <c r="D2" s="171" t="s">
        <v>217</v>
      </c>
      <c r="E2" s="171" t="s">
        <v>218</v>
      </c>
      <c r="F2" s="171" t="s">
        <v>402</v>
      </c>
      <c r="G2" s="169" t="s">
        <v>381</v>
      </c>
      <c r="H2" s="169"/>
      <c r="I2" s="169"/>
      <c r="J2" s="169" t="s">
        <v>382</v>
      </c>
      <c r="K2" s="169"/>
      <c r="L2" s="169"/>
      <c r="M2" s="170" t="s">
        <v>405</v>
      </c>
      <c r="N2" s="170" t="s">
        <v>221</v>
      </c>
      <c r="O2" s="170" t="s">
        <v>222</v>
      </c>
      <c r="P2" s="171" t="s">
        <v>223</v>
      </c>
    </row>
    <row r="3" spans="1:16" s="45" customFormat="1" ht="32.25" customHeight="1">
      <c r="A3" s="171"/>
      <c r="B3" s="171"/>
      <c r="C3" s="171"/>
      <c r="D3" s="171"/>
      <c r="E3" s="171"/>
      <c r="F3" s="171"/>
      <c r="G3" s="20" t="s">
        <v>384</v>
      </c>
      <c r="H3" s="21" t="s">
        <v>403</v>
      </c>
      <c r="I3" s="21" t="s">
        <v>385</v>
      </c>
      <c r="J3" s="20" t="s">
        <v>384</v>
      </c>
      <c r="K3" s="21" t="s">
        <v>403</v>
      </c>
      <c r="L3" s="21" t="s">
        <v>385</v>
      </c>
      <c r="M3" s="170"/>
      <c r="N3" s="170"/>
      <c r="O3" s="170"/>
      <c r="P3" s="171"/>
    </row>
    <row r="4" spans="1:16" ht="20.100000000000001" customHeight="1">
      <c r="A4" s="102">
        <v>5</v>
      </c>
      <c r="B4" s="98" t="s">
        <v>314</v>
      </c>
      <c r="C4" s="98" t="s">
        <v>28</v>
      </c>
      <c r="D4" s="98" t="s">
        <v>310</v>
      </c>
      <c r="E4" s="99" t="s">
        <v>311</v>
      </c>
      <c r="F4" s="100">
        <v>78.099999999999994</v>
      </c>
      <c r="G4" s="99">
        <v>87.4</v>
      </c>
      <c r="H4" s="101">
        <v>0.4</v>
      </c>
      <c r="I4" s="118">
        <f t="shared" ref="I4:I12" si="0">ROUND(G4*H4,2)</f>
        <v>34.96</v>
      </c>
      <c r="J4" s="102">
        <v>90.4</v>
      </c>
      <c r="K4" s="103">
        <v>0.6</v>
      </c>
      <c r="L4" s="119">
        <f t="shared" ref="L4:L12" si="1">ROUND(J4*K4,2)</f>
        <v>54.24</v>
      </c>
      <c r="M4" s="120">
        <f t="shared" ref="M4:M12" si="2">ROUND(I4+L4,2)</f>
        <v>89.2</v>
      </c>
      <c r="N4" s="120">
        <f t="shared" ref="N4:N12" si="3">ROUND(ROUND(F4*0.5,2)+ROUND(M4*0.5,2),2)</f>
        <v>83.65</v>
      </c>
      <c r="O4" s="117">
        <v>1</v>
      </c>
      <c r="P4" s="117" t="s">
        <v>401</v>
      </c>
    </row>
    <row r="5" spans="1:16" ht="20.100000000000001" customHeight="1">
      <c r="A5" s="102">
        <v>1</v>
      </c>
      <c r="B5" s="98" t="s">
        <v>316</v>
      </c>
      <c r="C5" s="98" t="s">
        <v>1</v>
      </c>
      <c r="D5" s="98" t="s">
        <v>310</v>
      </c>
      <c r="E5" s="99" t="s">
        <v>311</v>
      </c>
      <c r="F5" s="100">
        <v>74.599999999999994</v>
      </c>
      <c r="G5" s="99">
        <v>93</v>
      </c>
      <c r="H5" s="101">
        <v>0.4</v>
      </c>
      <c r="I5" s="118">
        <f t="shared" si="0"/>
        <v>37.200000000000003</v>
      </c>
      <c r="J5" s="102">
        <v>89</v>
      </c>
      <c r="K5" s="103">
        <v>0.6</v>
      </c>
      <c r="L5" s="119">
        <f t="shared" si="1"/>
        <v>53.4</v>
      </c>
      <c r="M5" s="120">
        <f t="shared" si="2"/>
        <v>90.6</v>
      </c>
      <c r="N5" s="120">
        <f t="shared" si="3"/>
        <v>82.6</v>
      </c>
      <c r="O5" s="117">
        <v>2</v>
      </c>
      <c r="P5" s="117" t="s">
        <v>401</v>
      </c>
    </row>
    <row r="6" spans="1:16" ht="20.100000000000001" customHeight="1">
      <c r="A6" s="97">
        <v>7</v>
      </c>
      <c r="B6" s="98" t="s">
        <v>309</v>
      </c>
      <c r="C6" s="98" t="s">
        <v>28</v>
      </c>
      <c r="D6" s="98" t="s">
        <v>310</v>
      </c>
      <c r="E6" s="99" t="s">
        <v>311</v>
      </c>
      <c r="F6" s="100">
        <v>79.5</v>
      </c>
      <c r="G6" s="99">
        <v>83.6</v>
      </c>
      <c r="H6" s="101">
        <v>0.4</v>
      </c>
      <c r="I6" s="118">
        <f t="shared" si="0"/>
        <v>33.44</v>
      </c>
      <c r="J6" s="102">
        <v>84.4</v>
      </c>
      <c r="K6" s="103">
        <v>0.6</v>
      </c>
      <c r="L6" s="119">
        <f t="shared" si="1"/>
        <v>50.64</v>
      </c>
      <c r="M6" s="120">
        <f t="shared" si="2"/>
        <v>84.08</v>
      </c>
      <c r="N6" s="120">
        <f t="shared" si="3"/>
        <v>81.790000000000006</v>
      </c>
      <c r="O6" s="117">
        <v>3</v>
      </c>
      <c r="P6" s="117" t="s">
        <v>401</v>
      </c>
    </row>
    <row r="7" spans="1:16" ht="20.100000000000001" customHeight="1">
      <c r="A7" s="102">
        <v>6</v>
      </c>
      <c r="B7" s="98" t="s">
        <v>312</v>
      </c>
      <c r="C7" s="98" t="s">
        <v>28</v>
      </c>
      <c r="D7" s="98" t="s">
        <v>310</v>
      </c>
      <c r="E7" s="99" t="s">
        <v>311</v>
      </c>
      <c r="F7" s="100">
        <v>79.5</v>
      </c>
      <c r="G7" s="99">
        <v>83</v>
      </c>
      <c r="H7" s="101">
        <v>0.4</v>
      </c>
      <c r="I7" s="118">
        <f t="shared" si="0"/>
        <v>33.200000000000003</v>
      </c>
      <c r="J7" s="102">
        <v>81.599999999999994</v>
      </c>
      <c r="K7" s="103">
        <v>0.6</v>
      </c>
      <c r="L7" s="119">
        <f t="shared" si="1"/>
        <v>48.96</v>
      </c>
      <c r="M7" s="120">
        <f t="shared" si="2"/>
        <v>82.16</v>
      </c>
      <c r="N7" s="120">
        <f t="shared" si="3"/>
        <v>80.83</v>
      </c>
      <c r="O7" s="117">
        <v>4</v>
      </c>
      <c r="P7" s="104"/>
    </row>
    <row r="8" spans="1:16" ht="20.100000000000001" customHeight="1">
      <c r="A8" s="102">
        <v>2</v>
      </c>
      <c r="B8" s="98" t="s">
        <v>318</v>
      </c>
      <c r="C8" s="98" t="s">
        <v>1</v>
      </c>
      <c r="D8" s="98" t="s">
        <v>310</v>
      </c>
      <c r="E8" s="99" t="s">
        <v>311</v>
      </c>
      <c r="F8" s="100">
        <v>70.2</v>
      </c>
      <c r="G8" s="99">
        <v>90.6</v>
      </c>
      <c r="H8" s="101">
        <v>0.4</v>
      </c>
      <c r="I8" s="118">
        <f t="shared" si="0"/>
        <v>36.24</v>
      </c>
      <c r="J8" s="102">
        <v>84.8</v>
      </c>
      <c r="K8" s="103">
        <v>0.6</v>
      </c>
      <c r="L8" s="119">
        <f t="shared" si="1"/>
        <v>50.88</v>
      </c>
      <c r="M8" s="120">
        <f t="shared" si="2"/>
        <v>87.12</v>
      </c>
      <c r="N8" s="120">
        <f t="shared" si="3"/>
        <v>78.66</v>
      </c>
      <c r="O8" s="117">
        <v>5</v>
      </c>
      <c r="P8" s="104"/>
    </row>
    <row r="9" spans="1:16" ht="20.100000000000001" customHeight="1">
      <c r="A9" s="102">
        <v>8</v>
      </c>
      <c r="B9" s="98" t="s">
        <v>313</v>
      </c>
      <c r="C9" s="98" t="s">
        <v>28</v>
      </c>
      <c r="D9" s="98" t="s">
        <v>310</v>
      </c>
      <c r="E9" s="99" t="s">
        <v>311</v>
      </c>
      <c r="F9" s="100">
        <v>78.400000000000006</v>
      </c>
      <c r="G9" s="99">
        <v>72.400000000000006</v>
      </c>
      <c r="H9" s="101">
        <v>0.4</v>
      </c>
      <c r="I9" s="118">
        <f t="shared" si="0"/>
        <v>28.96</v>
      </c>
      <c r="J9" s="102">
        <v>81.2</v>
      </c>
      <c r="K9" s="103">
        <v>0.6</v>
      </c>
      <c r="L9" s="119">
        <f t="shared" si="1"/>
        <v>48.72</v>
      </c>
      <c r="M9" s="120">
        <f t="shared" si="2"/>
        <v>77.680000000000007</v>
      </c>
      <c r="N9" s="120">
        <f t="shared" si="3"/>
        <v>78.040000000000006</v>
      </c>
      <c r="O9" s="117">
        <v>6</v>
      </c>
      <c r="P9" s="104"/>
    </row>
    <row r="10" spans="1:16" ht="20.100000000000001" customHeight="1">
      <c r="A10" s="102">
        <v>4</v>
      </c>
      <c r="B10" s="98" t="s">
        <v>315</v>
      </c>
      <c r="C10" s="98" t="s">
        <v>28</v>
      </c>
      <c r="D10" s="98" t="s">
        <v>310</v>
      </c>
      <c r="E10" s="99" t="s">
        <v>311</v>
      </c>
      <c r="F10" s="100">
        <v>75</v>
      </c>
      <c r="G10" s="99">
        <v>67</v>
      </c>
      <c r="H10" s="101">
        <v>0.4</v>
      </c>
      <c r="I10" s="118">
        <f t="shared" si="0"/>
        <v>26.8</v>
      </c>
      <c r="J10" s="102">
        <v>85</v>
      </c>
      <c r="K10" s="103">
        <v>0.6</v>
      </c>
      <c r="L10" s="119">
        <f t="shared" si="1"/>
        <v>51</v>
      </c>
      <c r="M10" s="120">
        <f t="shared" si="2"/>
        <v>77.8</v>
      </c>
      <c r="N10" s="120">
        <f t="shared" si="3"/>
        <v>76.400000000000006</v>
      </c>
      <c r="O10" s="117">
        <v>7</v>
      </c>
      <c r="P10" s="104"/>
    </row>
    <row r="11" spans="1:16" ht="20.100000000000001" customHeight="1">
      <c r="A11" s="102">
        <v>3</v>
      </c>
      <c r="B11" s="98" t="s">
        <v>317</v>
      </c>
      <c r="C11" s="98" t="s">
        <v>28</v>
      </c>
      <c r="D11" s="98" t="s">
        <v>310</v>
      </c>
      <c r="E11" s="99" t="s">
        <v>311</v>
      </c>
      <c r="F11" s="100">
        <v>70.7</v>
      </c>
      <c r="G11" s="99">
        <v>75.8</v>
      </c>
      <c r="H11" s="101">
        <v>0.4</v>
      </c>
      <c r="I11" s="118">
        <f t="shared" si="0"/>
        <v>30.32</v>
      </c>
      <c r="J11" s="102">
        <v>80.599999999999994</v>
      </c>
      <c r="K11" s="103">
        <v>0.6</v>
      </c>
      <c r="L11" s="119">
        <f t="shared" si="1"/>
        <v>48.36</v>
      </c>
      <c r="M11" s="120">
        <f t="shared" si="2"/>
        <v>78.680000000000007</v>
      </c>
      <c r="N11" s="120">
        <f t="shared" si="3"/>
        <v>74.69</v>
      </c>
      <c r="O11" s="117">
        <v>8</v>
      </c>
      <c r="P11" s="104"/>
    </row>
    <row r="12" spans="1:16" ht="20.100000000000001" customHeight="1">
      <c r="A12" s="102">
        <v>9</v>
      </c>
      <c r="B12" s="98" t="s">
        <v>319</v>
      </c>
      <c r="C12" s="98" t="s">
        <v>28</v>
      </c>
      <c r="D12" s="98" t="s">
        <v>310</v>
      </c>
      <c r="E12" s="99" t="s">
        <v>311</v>
      </c>
      <c r="F12" s="100">
        <v>69</v>
      </c>
      <c r="G12" s="99">
        <v>70</v>
      </c>
      <c r="H12" s="101">
        <v>0.4</v>
      </c>
      <c r="I12" s="118">
        <f t="shared" si="0"/>
        <v>28</v>
      </c>
      <c r="J12" s="102">
        <v>79.2</v>
      </c>
      <c r="K12" s="103">
        <v>0.6</v>
      </c>
      <c r="L12" s="119">
        <f t="shared" si="1"/>
        <v>47.52</v>
      </c>
      <c r="M12" s="120">
        <f t="shared" si="2"/>
        <v>75.52</v>
      </c>
      <c r="N12" s="120">
        <f t="shared" si="3"/>
        <v>72.260000000000005</v>
      </c>
      <c r="O12" s="117">
        <v>9</v>
      </c>
      <c r="P12" s="104"/>
    </row>
  </sheetData>
  <mergeCells count="13">
    <mergeCell ref="N2:N3"/>
    <mergeCell ref="O2:O3"/>
    <mergeCell ref="P2:P3"/>
    <mergeCell ref="A1:P1"/>
    <mergeCell ref="J2:L2"/>
    <mergeCell ref="D2:D3"/>
    <mergeCell ref="E2:E3"/>
    <mergeCell ref="F2:F3"/>
    <mergeCell ref="G2:I2"/>
    <mergeCell ref="A2:A3"/>
    <mergeCell ref="B2:B3"/>
    <mergeCell ref="C2:C3"/>
    <mergeCell ref="M2:M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S7" sqref="S7"/>
    </sheetView>
  </sheetViews>
  <sheetFormatPr defaultRowHeight="20.100000000000001" customHeight="1"/>
  <cols>
    <col min="1" max="1" width="5" customWidth="1"/>
    <col min="2" max="2" width="7.5" customWidth="1"/>
    <col min="3" max="3" width="6.25" customWidth="1"/>
    <col min="4" max="4" width="5.375" customWidth="1"/>
    <col min="5" max="5" width="15.125" customWidth="1"/>
    <col min="6" max="6" width="9.125" customWidth="1"/>
    <col min="7" max="7" width="6.875" customWidth="1"/>
    <col min="8" max="8" width="9.125" customWidth="1"/>
    <col min="9" max="9" width="7.125" customWidth="1"/>
    <col min="10" max="10" width="6.875" customWidth="1"/>
    <col min="11" max="11" width="9.25" style="44" customWidth="1"/>
    <col min="12" max="12" width="7.25" customWidth="1"/>
    <col min="13" max="13" width="7.875" customWidth="1"/>
    <col min="14" max="14" width="8.25" customWidth="1"/>
    <col min="15" max="15" width="5.625" style="44" customWidth="1"/>
    <col min="16" max="16" width="14.375" style="44" customWidth="1"/>
  </cols>
  <sheetData>
    <row r="1" spans="1:16" s="23" customFormat="1" ht="54" customHeight="1">
      <c r="A1" s="156" t="s">
        <v>370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s="44" customFormat="1" ht="24" customHeight="1">
      <c r="A2" s="171" t="s">
        <v>380</v>
      </c>
      <c r="B2" s="171" t="s">
        <v>215</v>
      </c>
      <c r="C2" s="171" t="s">
        <v>216</v>
      </c>
      <c r="D2" s="171" t="s">
        <v>217</v>
      </c>
      <c r="E2" s="171" t="s">
        <v>218</v>
      </c>
      <c r="F2" s="171" t="s">
        <v>386</v>
      </c>
      <c r="G2" s="169" t="s">
        <v>387</v>
      </c>
      <c r="H2" s="169"/>
      <c r="I2" s="169"/>
      <c r="J2" s="169" t="s">
        <v>382</v>
      </c>
      <c r="K2" s="169"/>
      <c r="L2" s="169"/>
      <c r="M2" s="169" t="s">
        <v>404</v>
      </c>
      <c r="N2" s="169" t="s">
        <v>221</v>
      </c>
      <c r="O2" s="169" t="s">
        <v>222</v>
      </c>
      <c r="P2" s="171" t="s">
        <v>223</v>
      </c>
    </row>
    <row r="3" spans="1:16" s="45" customFormat="1" ht="46.5" customHeight="1">
      <c r="A3" s="171"/>
      <c r="B3" s="171"/>
      <c r="C3" s="171"/>
      <c r="D3" s="171"/>
      <c r="E3" s="171"/>
      <c r="F3" s="171"/>
      <c r="G3" s="21" t="s">
        <v>384</v>
      </c>
      <c r="H3" s="21" t="s">
        <v>403</v>
      </c>
      <c r="I3" s="21" t="s">
        <v>385</v>
      </c>
      <c r="J3" s="96" t="s">
        <v>384</v>
      </c>
      <c r="K3" s="96" t="s">
        <v>403</v>
      </c>
      <c r="L3" s="96" t="s">
        <v>385</v>
      </c>
      <c r="M3" s="169"/>
      <c r="N3" s="169"/>
      <c r="O3" s="169"/>
      <c r="P3" s="171"/>
    </row>
    <row r="4" spans="1:16" ht="18.95" customHeight="1">
      <c r="A4" s="97">
        <v>9</v>
      </c>
      <c r="B4" s="105" t="s">
        <v>320</v>
      </c>
      <c r="C4" s="105" t="s">
        <v>28</v>
      </c>
      <c r="D4" s="105" t="s">
        <v>321</v>
      </c>
      <c r="E4" s="106" t="s">
        <v>322</v>
      </c>
      <c r="F4" s="107">
        <v>69</v>
      </c>
      <c r="G4" s="99">
        <v>90.2</v>
      </c>
      <c r="H4" s="101">
        <v>0.5</v>
      </c>
      <c r="I4" s="118">
        <f t="shared" ref="I4:I23" si="0">ROUND(G4*H4,2)</f>
        <v>45.1</v>
      </c>
      <c r="J4" s="102">
        <v>79</v>
      </c>
      <c r="K4" s="103">
        <v>0.5</v>
      </c>
      <c r="L4" s="119">
        <f t="shared" ref="L4:L23" si="1">ROUND(J4*K4,2)</f>
        <v>39.5</v>
      </c>
      <c r="M4" s="119">
        <f t="shared" ref="M4:M23" si="2">ROUND(I4+L4,2)</f>
        <v>84.6</v>
      </c>
      <c r="N4" s="119">
        <f t="shared" ref="N4:N23" si="3">ROUND(ROUND(F4*0.5,2)+ROUND(M4*0.5,2),2)</f>
        <v>76.8</v>
      </c>
      <c r="O4" s="117">
        <v>1</v>
      </c>
      <c r="P4" s="117" t="s">
        <v>407</v>
      </c>
    </row>
    <row r="5" spans="1:16" ht="18.95" customHeight="1">
      <c r="A5" s="108">
        <v>15</v>
      </c>
      <c r="B5" s="98" t="s">
        <v>323</v>
      </c>
      <c r="C5" s="98" t="s">
        <v>1</v>
      </c>
      <c r="D5" s="98" t="s">
        <v>321</v>
      </c>
      <c r="E5" s="99" t="s">
        <v>322</v>
      </c>
      <c r="F5" s="100">
        <v>66</v>
      </c>
      <c r="G5" s="99">
        <v>83.1</v>
      </c>
      <c r="H5" s="101">
        <v>0.5</v>
      </c>
      <c r="I5" s="118">
        <f t="shared" si="0"/>
        <v>41.55</v>
      </c>
      <c r="J5" s="102">
        <v>74.599999999999994</v>
      </c>
      <c r="K5" s="103">
        <v>0.5</v>
      </c>
      <c r="L5" s="119">
        <f t="shared" si="1"/>
        <v>37.299999999999997</v>
      </c>
      <c r="M5" s="119">
        <f t="shared" si="2"/>
        <v>78.849999999999994</v>
      </c>
      <c r="N5" s="119">
        <f t="shared" si="3"/>
        <v>72.430000000000007</v>
      </c>
      <c r="O5" s="117">
        <v>2</v>
      </c>
      <c r="P5" s="117" t="s">
        <v>407</v>
      </c>
    </row>
    <row r="6" spans="1:16" ht="18.95" customHeight="1">
      <c r="A6" s="108">
        <v>2</v>
      </c>
      <c r="B6" s="98" t="s">
        <v>325</v>
      </c>
      <c r="C6" s="98" t="s">
        <v>28</v>
      </c>
      <c r="D6" s="98" t="s">
        <v>321</v>
      </c>
      <c r="E6" s="99" t="s">
        <v>322</v>
      </c>
      <c r="F6" s="100">
        <v>60</v>
      </c>
      <c r="G6" s="99">
        <v>89</v>
      </c>
      <c r="H6" s="101">
        <v>0.5</v>
      </c>
      <c r="I6" s="118">
        <f t="shared" si="0"/>
        <v>44.5</v>
      </c>
      <c r="J6" s="102">
        <v>76.2</v>
      </c>
      <c r="K6" s="103">
        <v>0.5</v>
      </c>
      <c r="L6" s="119">
        <f t="shared" si="1"/>
        <v>38.1</v>
      </c>
      <c r="M6" s="119">
        <f t="shared" si="2"/>
        <v>82.6</v>
      </c>
      <c r="N6" s="119">
        <f t="shared" si="3"/>
        <v>71.3</v>
      </c>
      <c r="O6" s="117">
        <v>3</v>
      </c>
      <c r="P6" s="117" t="s">
        <v>407</v>
      </c>
    </row>
    <row r="7" spans="1:16" ht="18.95" customHeight="1">
      <c r="A7" s="102">
        <v>18</v>
      </c>
      <c r="B7" s="98" t="s">
        <v>327</v>
      </c>
      <c r="C7" s="98" t="s">
        <v>1</v>
      </c>
      <c r="D7" s="98" t="s">
        <v>321</v>
      </c>
      <c r="E7" s="99" t="s">
        <v>322</v>
      </c>
      <c r="F7" s="100">
        <v>55.5</v>
      </c>
      <c r="G7" s="99">
        <v>88.2</v>
      </c>
      <c r="H7" s="101">
        <v>0.5</v>
      </c>
      <c r="I7" s="118">
        <f t="shared" si="0"/>
        <v>44.1</v>
      </c>
      <c r="J7" s="102">
        <v>83.6</v>
      </c>
      <c r="K7" s="103">
        <v>0.5</v>
      </c>
      <c r="L7" s="119">
        <f t="shared" si="1"/>
        <v>41.8</v>
      </c>
      <c r="M7" s="119">
        <f t="shared" si="2"/>
        <v>85.9</v>
      </c>
      <c r="N7" s="119">
        <f t="shared" si="3"/>
        <v>70.7</v>
      </c>
      <c r="O7" s="117">
        <v>4</v>
      </c>
      <c r="P7" s="117" t="s">
        <v>407</v>
      </c>
    </row>
    <row r="8" spans="1:16" ht="18.95" customHeight="1">
      <c r="A8" s="108">
        <v>1</v>
      </c>
      <c r="B8" s="98" t="s">
        <v>324</v>
      </c>
      <c r="C8" s="98" t="s">
        <v>1</v>
      </c>
      <c r="D8" s="98" t="s">
        <v>321</v>
      </c>
      <c r="E8" s="99" t="s">
        <v>322</v>
      </c>
      <c r="F8" s="100">
        <v>62.5</v>
      </c>
      <c r="G8" s="99">
        <v>85.9</v>
      </c>
      <c r="H8" s="101">
        <v>0.5</v>
      </c>
      <c r="I8" s="118">
        <f t="shared" si="0"/>
        <v>42.95</v>
      </c>
      <c r="J8" s="102">
        <v>70.2</v>
      </c>
      <c r="K8" s="103">
        <v>0.5</v>
      </c>
      <c r="L8" s="119">
        <f t="shared" si="1"/>
        <v>35.1</v>
      </c>
      <c r="M8" s="119">
        <f t="shared" si="2"/>
        <v>78.05</v>
      </c>
      <c r="N8" s="119">
        <f t="shared" si="3"/>
        <v>70.28</v>
      </c>
      <c r="O8" s="117">
        <v>5</v>
      </c>
      <c r="P8" s="117" t="s">
        <v>407</v>
      </c>
    </row>
    <row r="9" spans="1:16" ht="18.95" customHeight="1">
      <c r="A9" s="108">
        <v>11</v>
      </c>
      <c r="B9" s="98" t="s">
        <v>330</v>
      </c>
      <c r="C9" s="98" t="s">
        <v>1</v>
      </c>
      <c r="D9" s="98" t="s">
        <v>321</v>
      </c>
      <c r="E9" s="99" t="s">
        <v>322</v>
      </c>
      <c r="F9" s="100">
        <v>54.5</v>
      </c>
      <c r="G9" s="99">
        <v>87.9</v>
      </c>
      <c r="H9" s="101">
        <v>0.5</v>
      </c>
      <c r="I9" s="118">
        <f t="shared" si="0"/>
        <v>43.95</v>
      </c>
      <c r="J9" s="102">
        <v>82.4</v>
      </c>
      <c r="K9" s="103">
        <v>0.5</v>
      </c>
      <c r="L9" s="119">
        <f t="shared" si="1"/>
        <v>41.2</v>
      </c>
      <c r="M9" s="119">
        <f t="shared" si="2"/>
        <v>85.15</v>
      </c>
      <c r="N9" s="119">
        <f t="shared" si="3"/>
        <v>69.83</v>
      </c>
      <c r="O9" s="117">
        <v>6</v>
      </c>
      <c r="P9" s="117" t="s">
        <v>407</v>
      </c>
    </row>
    <row r="10" spans="1:16" ht="18.95" customHeight="1">
      <c r="A10" s="102">
        <v>6</v>
      </c>
      <c r="B10" s="98" t="s">
        <v>329</v>
      </c>
      <c r="C10" s="98" t="s">
        <v>28</v>
      </c>
      <c r="D10" s="98" t="s">
        <v>321</v>
      </c>
      <c r="E10" s="99" t="s">
        <v>322</v>
      </c>
      <c r="F10" s="100">
        <v>54.5</v>
      </c>
      <c r="G10" s="99">
        <v>88.8</v>
      </c>
      <c r="H10" s="101">
        <v>0.5</v>
      </c>
      <c r="I10" s="118">
        <f t="shared" si="0"/>
        <v>44.4</v>
      </c>
      <c r="J10" s="102">
        <v>81</v>
      </c>
      <c r="K10" s="103">
        <v>0.5</v>
      </c>
      <c r="L10" s="119">
        <f t="shared" si="1"/>
        <v>40.5</v>
      </c>
      <c r="M10" s="119">
        <f t="shared" si="2"/>
        <v>84.9</v>
      </c>
      <c r="N10" s="119">
        <f t="shared" si="3"/>
        <v>69.7</v>
      </c>
      <c r="O10" s="117">
        <v>7</v>
      </c>
      <c r="P10" s="117" t="s">
        <v>407</v>
      </c>
    </row>
    <row r="11" spans="1:16" ht="18.95" customHeight="1">
      <c r="A11" s="108">
        <v>10</v>
      </c>
      <c r="B11" s="98" t="s">
        <v>326</v>
      </c>
      <c r="C11" s="98" t="s">
        <v>28</v>
      </c>
      <c r="D11" s="98" t="s">
        <v>321</v>
      </c>
      <c r="E11" s="99" t="s">
        <v>322</v>
      </c>
      <c r="F11" s="100">
        <v>56</v>
      </c>
      <c r="G11" s="99">
        <v>88.5</v>
      </c>
      <c r="H11" s="101">
        <v>0.5</v>
      </c>
      <c r="I11" s="118">
        <f t="shared" si="0"/>
        <v>44.25</v>
      </c>
      <c r="J11" s="102">
        <v>77.599999999999994</v>
      </c>
      <c r="K11" s="103">
        <v>0.5</v>
      </c>
      <c r="L11" s="119">
        <f t="shared" si="1"/>
        <v>38.799999999999997</v>
      </c>
      <c r="M11" s="119">
        <f t="shared" si="2"/>
        <v>83.05</v>
      </c>
      <c r="N11" s="119">
        <f t="shared" si="3"/>
        <v>69.53</v>
      </c>
      <c r="O11" s="117">
        <v>8</v>
      </c>
      <c r="P11" s="117" t="s">
        <v>407</v>
      </c>
    </row>
    <row r="12" spans="1:16" ht="18.95" customHeight="1">
      <c r="A12" s="108">
        <v>7</v>
      </c>
      <c r="B12" s="98" t="s">
        <v>339</v>
      </c>
      <c r="C12" s="98" t="s">
        <v>1</v>
      </c>
      <c r="D12" s="98" t="s">
        <v>321</v>
      </c>
      <c r="E12" s="99" t="s">
        <v>322</v>
      </c>
      <c r="F12" s="100">
        <v>50.5</v>
      </c>
      <c r="G12" s="99">
        <v>93.1</v>
      </c>
      <c r="H12" s="101">
        <v>0.5</v>
      </c>
      <c r="I12" s="118">
        <f t="shared" si="0"/>
        <v>46.55</v>
      </c>
      <c r="J12" s="102">
        <v>83.2</v>
      </c>
      <c r="K12" s="103">
        <v>0.5</v>
      </c>
      <c r="L12" s="119">
        <f t="shared" si="1"/>
        <v>41.6</v>
      </c>
      <c r="M12" s="119">
        <f t="shared" si="2"/>
        <v>88.15</v>
      </c>
      <c r="N12" s="119">
        <f t="shared" si="3"/>
        <v>69.33</v>
      </c>
      <c r="O12" s="117">
        <v>9</v>
      </c>
      <c r="P12" s="117" t="s">
        <v>407</v>
      </c>
    </row>
    <row r="13" spans="1:16" ht="18.95" customHeight="1">
      <c r="A13" s="102">
        <v>14</v>
      </c>
      <c r="B13" s="98" t="s">
        <v>328</v>
      </c>
      <c r="C13" s="98" t="s">
        <v>1</v>
      </c>
      <c r="D13" s="98" t="s">
        <v>321</v>
      </c>
      <c r="E13" s="99" t="s">
        <v>322</v>
      </c>
      <c r="F13" s="100">
        <v>55.5</v>
      </c>
      <c r="G13" s="99">
        <v>85.3</v>
      </c>
      <c r="H13" s="101">
        <v>0.5</v>
      </c>
      <c r="I13" s="118">
        <f t="shared" si="0"/>
        <v>42.65</v>
      </c>
      <c r="J13" s="102">
        <v>75</v>
      </c>
      <c r="K13" s="103">
        <v>0.5</v>
      </c>
      <c r="L13" s="119">
        <f t="shared" si="1"/>
        <v>37.5</v>
      </c>
      <c r="M13" s="119">
        <f t="shared" si="2"/>
        <v>80.150000000000006</v>
      </c>
      <c r="N13" s="119">
        <f t="shared" si="3"/>
        <v>67.83</v>
      </c>
      <c r="O13" s="117">
        <v>10</v>
      </c>
      <c r="P13" s="117" t="s">
        <v>407</v>
      </c>
    </row>
    <row r="14" spans="1:16" ht="18.95" customHeight="1">
      <c r="A14" s="108">
        <v>20</v>
      </c>
      <c r="B14" s="98" t="s">
        <v>331</v>
      </c>
      <c r="C14" s="98" t="s">
        <v>28</v>
      </c>
      <c r="D14" s="98" t="s">
        <v>321</v>
      </c>
      <c r="E14" s="99" t="s">
        <v>322</v>
      </c>
      <c r="F14" s="100">
        <v>53</v>
      </c>
      <c r="G14" s="99">
        <v>86.1</v>
      </c>
      <c r="H14" s="101">
        <v>0.5</v>
      </c>
      <c r="I14" s="118">
        <f t="shared" si="0"/>
        <v>43.05</v>
      </c>
      <c r="J14" s="102">
        <v>77.3</v>
      </c>
      <c r="K14" s="103">
        <v>0.5</v>
      </c>
      <c r="L14" s="119">
        <f t="shared" si="1"/>
        <v>38.65</v>
      </c>
      <c r="M14" s="119">
        <f t="shared" si="2"/>
        <v>81.7</v>
      </c>
      <c r="N14" s="119">
        <f t="shared" si="3"/>
        <v>67.349999999999994</v>
      </c>
      <c r="O14" s="117">
        <v>11</v>
      </c>
      <c r="P14" s="117" t="s">
        <v>407</v>
      </c>
    </row>
    <row r="15" spans="1:16" ht="18.95" customHeight="1">
      <c r="A15" s="108">
        <v>8</v>
      </c>
      <c r="B15" s="98" t="s">
        <v>337</v>
      </c>
      <c r="C15" s="98" t="s">
        <v>1</v>
      </c>
      <c r="D15" s="98" t="s">
        <v>321</v>
      </c>
      <c r="E15" s="99" t="s">
        <v>322</v>
      </c>
      <c r="F15" s="100">
        <v>51</v>
      </c>
      <c r="G15" s="99">
        <v>92.2</v>
      </c>
      <c r="H15" s="101">
        <v>0.5</v>
      </c>
      <c r="I15" s="118">
        <f t="shared" si="0"/>
        <v>46.1</v>
      </c>
      <c r="J15" s="102">
        <v>74.599999999999994</v>
      </c>
      <c r="K15" s="103">
        <v>0.5</v>
      </c>
      <c r="L15" s="119">
        <f t="shared" si="1"/>
        <v>37.299999999999997</v>
      </c>
      <c r="M15" s="119">
        <f t="shared" si="2"/>
        <v>83.4</v>
      </c>
      <c r="N15" s="119">
        <f t="shared" si="3"/>
        <v>67.2</v>
      </c>
      <c r="O15" s="117">
        <v>12</v>
      </c>
      <c r="P15" s="117" t="s">
        <v>407</v>
      </c>
    </row>
    <row r="16" spans="1:16" ht="18.75" customHeight="1">
      <c r="A16" s="102">
        <v>19</v>
      </c>
      <c r="B16" s="98" t="s">
        <v>336</v>
      </c>
      <c r="C16" s="98" t="s">
        <v>1</v>
      </c>
      <c r="D16" s="98" t="s">
        <v>321</v>
      </c>
      <c r="E16" s="99" t="s">
        <v>322</v>
      </c>
      <c r="F16" s="100">
        <v>51.5</v>
      </c>
      <c r="G16" s="99">
        <v>88</v>
      </c>
      <c r="H16" s="101">
        <v>0.5</v>
      </c>
      <c r="I16" s="118">
        <f t="shared" si="0"/>
        <v>44</v>
      </c>
      <c r="J16" s="102">
        <v>73.5</v>
      </c>
      <c r="K16" s="103">
        <v>0.5</v>
      </c>
      <c r="L16" s="119">
        <f t="shared" si="1"/>
        <v>36.75</v>
      </c>
      <c r="M16" s="119">
        <f t="shared" si="2"/>
        <v>80.75</v>
      </c>
      <c r="N16" s="119">
        <f t="shared" si="3"/>
        <v>66.13</v>
      </c>
      <c r="O16" s="117">
        <v>13</v>
      </c>
      <c r="P16" s="117"/>
    </row>
    <row r="17" spans="1:16" ht="18.95" customHeight="1">
      <c r="A17" s="108">
        <v>4</v>
      </c>
      <c r="B17" s="98" t="s">
        <v>340</v>
      </c>
      <c r="C17" s="98" t="s">
        <v>28</v>
      </c>
      <c r="D17" s="98" t="s">
        <v>321</v>
      </c>
      <c r="E17" s="99" t="s">
        <v>322</v>
      </c>
      <c r="F17" s="100">
        <v>50</v>
      </c>
      <c r="G17" s="99">
        <v>83</v>
      </c>
      <c r="H17" s="101">
        <v>0.5</v>
      </c>
      <c r="I17" s="118">
        <f t="shared" si="0"/>
        <v>41.5</v>
      </c>
      <c r="J17" s="102">
        <v>80.8</v>
      </c>
      <c r="K17" s="103">
        <v>0.5</v>
      </c>
      <c r="L17" s="119">
        <f t="shared" si="1"/>
        <v>40.4</v>
      </c>
      <c r="M17" s="119">
        <f t="shared" si="2"/>
        <v>81.900000000000006</v>
      </c>
      <c r="N17" s="119">
        <f t="shared" si="3"/>
        <v>65.95</v>
      </c>
      <c r="O17" s="117">
        <v>14</v>
      </c>
      <c r="P17" s="117"/>
    </row>
    <row r="18" spans="1:16" ht="18.95" customHeight="1">
      <c r="A18" s="108">
        <v>16</v>
      </c>
      <c r="B18" s="98" t="s">
        <v>333</v>
      </c>
      <c r="C18" s="98" t="s">
        <v>1</v>
      </c>
      <c r="D18" s="98" t="s">
        <v>321</v>
      </c>
      <c r="E18" s="99" t="s">
        <v>322</v>
      </c>
      <c r="F18" s="100">
        <v>52</v>
      </c>
      <c r="G18" s="99">
        <v>82.6</v>
      </c>
      <c r="H18" s="101">
        <v>0.5</v>
      </c>
      <c r="I18" s="118">
        <f t="shared" si="0"/>
        <v>41.3</v>
      </c>
      <c r="J18" s="102">
        <v>76.7</v>
      </c>
      <c r="K18" s="103">
        <v>0.5</v>
      </c>
      <c r="L18" s="119">
        <f t="shared" si="1"/>
        <v>38.35</v>
      </c>
      <c r="M18" s="119">
        <f t="shared" si="2"/>
        <v>79.650000000000006</v>
      </c>
      <c r="N18" s="119">
        <f t="shared" si="3"/>
        <v>65.83</v>
      </c>
      <c r="O18" s="117">
        <v>15</v>
      </c>
      <c r="P18" s="117"/>
    </row>
    <row r="19" spans="1:16" ht="18.95" customHeight="1">
      <c r="A19" s="102">
        <v>17</v>
      </c>
      <c r="B19" s="98" t="s">
        <v>335</v>
      </c>
      <c r="C19" s="98" t="s">
        <v>1</v>
      </c>
      <c r="D19" s="98" t="s">
        <v>321</v>
      </c>
      <c r="E19" s="99" t="s">
        <v>322</v>
      </c>
      <c r="F19" s="100">
        <v>51.5</v>
      </c>
      <c r="G19" s="99">
        <v>85.2</v>
      </c>
      <c r="H19" s="101">
        <v>0.5</v>
      </c>
      <c r="I19" s="118">
        <f t="shared" si="0"/>
        <v>42.6</v>
      </c>
      <c r="J19" s="102">
        <v>72.3</v>
      </c>
      <c r="K19" s="103">
        <v>0.5</v>
      </c>
      <c r="L19" s="119">
        <f t="shared" si="1"/>
        <v>36.15</v>
      </c>
      <c r="M19" s="119">
        <f t="shared" si="2"/>
        <v>78.75</v>
      </c>
      <c r="N19" s="119">
        <f t="shared" si="3"/>
        <v>65.13</v>
      </c>
      <c r="O19" s="117">
        <v>16</v>
      </c>
      <c r="P19" s="117"/>
    </row>
    <row r="20" spans="1:16" ht="18.95" customHeight="1">
      <c r="A20" s="108">
        <v>5</v>
      </c>
      <c r="B20" s="98" t="s">
        <v>341</v>
      </c>
      <c r="C20" s="98" t="s">
        <v>1</v>
      </c>
      <c r="D20" s="98" t="s">
        <v>321</v>
      </c>
      <c r="E20" s="99" t="s">
        <v>322</v>
      </c>
      <c r="F20" s="100">
        <v>50</v>
      </c>
      <c r="G20" s="99">
        <v>86.7</v>
      </c>
      <c r="H20" s="101">
        <v>0.5</v>
      </c>
      <c r="I20" s="118">
        <f t="shared" si="0"/>
        <v>43.35</v>
      </c>
      <c r="J20" s="102">
        <v>72.8</v>
      </c>
      <c r="K20" s="103">
        <v>0.5</v>
      </c>
      <c r="L20" s="119">
        <f t="shared" si="1"/>
        <v>36.4</v>
      </c>
      <c r="M20" s="119">
        <f t="shared" si="2"/>
        <v>79.75</v>
      </c>
      <c r="N20" s="119">
        <f t="shared" si="3"/>
        <v>64.88</v>
      </c>
      <c r="O20" s="117">
        <v>17</v>
      </c>
      <c r="P20" s="117"/>
    </row>
    <row r="21" spans="1:16" ht="18.95" customHeight="1">
      <c r="A21" s="108">
        <v>3</v>
      </c>
      <c r="B21" s="98" t="s">
        <v>338</v>
      </c>
      <c r="C21" s="98" t="s">
        <v>1</v>
      </c>
      <c r="D21" s="98" t="s">
        <v>321</v>
      </c>
      <c r="E21" s="99" t="s">
        <v>322</v>
      </c>
      <c r="F21" s="100">
        <v>51</v>
      </c>
      <c r="G21" s="99">
        <v>83.8</v>
      </c>
      <c r="H21" s="101">
        <v>0.5</v>
      </c>
      <c r="I21" s="118">
        <f t="shared" si="0"/>
        <v>41.9</v>
      </c>
      <c r="J21" s="102">
        <v>73.2</v>
      </c>
      <c r="K21" s="103">
        <v>0.5</v>
      </c>
      <c r="L21" s="119">
        <f t="shared" si="1"/>
        <v>36.6</v>
      </c>
      <c r="M21" s="119">
        <f t="shared" si="2"/>
        <v>78.5</v>
      </c>
      <c r="N21" s="119">
        <f t="shared" si="3"/>
        <v>64.75</v>
      </c>
      <c r="O21" s="117">
        <v>18</v>
      </c>
      <c r="P21" s="117"/>
    </row>
    <row r="22" spans="1:16" ht="18.95" customHeight="1">
      <c r="A22" s="102">
        <v>12</v>
      </c>
      <c r="B22" s="98" t="s">
        <v>332</v>
      </c>
      <c r="C22" s="98" t="s">
        <v>1</v>
      </c>
      <c r="D22" s="98" t="s">
        <v>321</v>
      </c>
      <c r="E22" s="99" t="s">
        <v>322</v>
      </c>
      <c r="F22" s="100">
        <v>52.5</v>
      </c>
      <c r="G22" s="99">
        <v>84.5</v>
      </c>
      <c r="H22" s="101">
        <v>0.5</v>
      </c>
      <c r="I22" s="118">
        <f t="shared" si="0"/>
        <v>42.25</v>
      </c>
      <c r="J22" s="102">
        <v>68.8</v>
      </c>
      <c r="K22" s="103">
        <v>0.5</v>
      </c>
      <c r="L22" s="119">
        <f t="shared" si="1"/>
        <v>34.4</v>
      </c>
      <c r="M22" s="119">
        <f t="shared" si="2"/>
        <v>76.650000000000006</v>
      </c>
      <c r="N22" s="119">
        <f t="shared" si="3"/>
        <v>64.58</v>
      </c>
      <c r="O22" s="117">
        <v>19</v>
      </c>
      <c r="P22" s="117"/>
    </row>
    <row r="23" spans="1:16" ht="18.95" customHeight="1">
      <c r="A23" s="102">
        <v>13</v>
      </c>
      <c r="B23" s="98" t="s">
        <v>334</v>
      </c>
      <c r="C23" s="98" t="s">
        <v>1</v>
      </c>
      <c r="D23" s="98" t="s">
        <v>321</v>
      </c>
      <c r="E23" s="99" t="s">
        <v>322</v>
      </c>
      <c r="F23" s="100">
        <v>51.5</v>
      </c>
      <c r="G23" s="99">
        <v>81.400000000000006</v>
      </c>
      <c r="H23" s="101">
        <v>0.5</v>
      </c>
      <c r="I23" s="118">
        <f t="shared" si="0"/>
        <v>40.700000000000003</v>
      </c>
      <c r="J23" s="102">
        <v>67.8</v>
      </c>
      <c r="K23" s="103">
        <v>0.5</v>
      </c>
      <c r="L23" s="119">
        <f t="shared" si="1"/>
        <v>33.9</v>
      </c>
      <c r="M23" s="119">
        <f t="shared" si="2"/>
        <v>74.599999999999994</v>
      </c>
      <c r="N23" s="119">
        <f t="shared" si="3"/>
        <v>63.05</v>
      </c>
      <c r="O23" s="117">
        <v>20</v>
      </c>
      <c r="P23" s="117"/>
    </row>
  </sheetData>
  <mergeCells count="13">
    <mergeCell ref="E2:E3"/>
    <mergeCell ref="F2:F3"/>
    <mergeCell ref="G2:I2"/>
    <mergeCell ref="A1:P1"/>
    <mergeCell ref="J2:L2"/>
    <mergeCell ref="M2:M3"/>
    <mergeCell ref="N2:N3"/>
    <mergeCell ref="O2:O3"/>
    <mergeCell ref="P2:P3"/>
    <mergeCell ref="A2:A3"/>
    <mergeCell ref="B2:B3"/>
    <mergeCell ref="C2:C3"/>
    <mergeCell ref="D2:D3"/>
  </mergeCells>
  <phoneticPr fontId="2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S29" sqref="S29"/>
    </sheetView>
  </sheetViews>
  <sheetFormatPr defaultRowHeight="20.100000000000001" customHeight="1"/>
  <cols>
    <col min="1" max="1" width="5" style="27" customWidth="1"/>
    <col min="2" max="2" width="6.125" style="27" customWidth="1"/>
    <col min="3" max="3" width="8" style="27" customWidth="1"/>
    <col min="4" max="4" width="4.5" style="27" customWidth="1"/>
    <col min="5" max="5" width="5.75" style="27" customWidth="1"/>
    <col min="6" max="6" width="23" style="27" customWidth="1"/>
    <col min="7" max="7" width="7.125" style="27" customWidth="1"/>
    <col min="8" max="8" width="6.375" style="27" customWidth="1"/>
    <col min="9" max="9" width="9.125" style="27" customWidth="1"/>
    <col min="10" max="10" width="7.25" style="27" customWidth="1"/>
    <col min="11" max="11" width="7.625" style="27" customWidth="1"/>
    <col min="12" max="12" width="7.75" style="27" customWidth="1"/>
    <col min="13" max="13" width="6.75" style="27" customWidth="1"/>
    <col min="14" max="14" width="6.875" style="27" customWidth="1"/>
    <col min="15" max="15" width="7.125" style="27" customWidth="1"/>
    <col min="16" max="16" width="6" style="27" customWidth="1"/>
    <col min="17" max="16384" width="9" style="27"/>
  </cols>
  <sheetData>
    <row r="1" spans="1:23" s="26" customFormat="1" ht="45" customHeight="1">
      <c r="A1" s="156" t="s">
        <v>371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23" s="44" customFormat="1" ht="28.5" customHeight="1">
      <c r="A2" s="171" t="s">
        <v>213</v>
      </c>
      <c r="B2" s="171" t="s">
        <v>380</v>
      </c>
      <c r="C2" s="171" t="s">
        <v>215</v>
      </c>
      <c r="D2" s="171" t="s">
        <v>216</v>
      </c>
      <c r="E2" s="171" t="s">
        <v>217</v>
      </c>
      <c r="F2" s="171" t="s">
        <v>218</v>
      </c>
      <c r="G2" s="171" t="s">
        <v>402</v>
      </c>
      <c r="H2" s="183" t="s">
        <v>382</v>
      </c>
      <c r="I2" s="183"/>
      <c r="J2" s="183"/>
      <c r="K2" s="182" t="s">
        <v>398</v>
      </c>
      <c r="L2" s="182"/>
      <c r="M2" s="182"/>
      <c r="N2" s="170" t="s">
        <v>404</v>
      </c>
      <c r="O2" s="171" t="s">
        <v>221</v>
      </c>
      <c r="P2" s="168" t="s">
        <v>222</v>
      </c>
      <c r="Q2" s="168" t="s">
        <v>223</v>
      </c>
    </row>
    <row r="3" spans="1:23" s="45" customFormat="1" ht="33" customHeight="1">
      <c r="A3" s="171"/>
      <c r="B3" s="171"/>
      <c r="C3" s="171"/>
      <c r="D3" s="171"/>
      <c r="E3" s="171"/>
      <c r="F3" s="171"/>
      <c r="G3" s="171"/>
      <c r="H3" s="43" t="s">
        <v>384</v>
      </c>
      <c r="I3" s="43" t="s">
        <v>403</v>
      </c>
      <c r="J3" s="43" t="s">
        <v>385</v>
      </c>
      <c r="K3" s="43" t="s">
        <v>384</v>
      </c>
      <c r="L3" s="43" t="s">
        <v>403</v>
      </c>
      <c r="M3" s="43" t="s">
        <v>385</v>
      </c>
      <c r="N3" s="170"/>
      <c r="O3" s="171"/>
      <c r="P3" s="168"/>
      <c r="Q3" s="168"/>
    </row>
    <row r="4" spans="1:23" ht="18" customHeight="1">
      <c r="A4" s="175">
        <v>1</v>
      </c>
      <c r="B4" s="115">
        <v>3</v>
      </c>
      <c r="C4" s="98" t="s">
        <v>286</v>
      </c>
      <c r="D4" s="98" t="s">
        <v>28</v>
      </c>
      <c r="E4" s="98" t="s">
        <v>364</v>
      </c>
      <c r="F4" s="99" t="s">
        <v>365</v>
      </c>
      <c r="G4" s="100">
        <v>64</v>
      </c>
      <c r="H4" s="102">
        <v>85</v>
      </c>
      <c r="I4" s="114">
        <v>0.6</v>
      </c>
      <c r="J4" s="122">
        <f t="shared" ref="J4:J23" si="0">ROUND(H4*I4,2)</f>
        <v>51</v>
      </c>
      <c r="K4" s="98">
        <v>63</v>
      </c>
      <c r="L4" s="113">
        <v>0.4</v>
      </c>
      <c r="M4" s="121">
        <f t="shared" ref="M4:M23" si="1">ROUND(K4*L4,2)</f>
        <v>25.2</v>
      </c>
      <c r="N4" s="122">
        <f t="shared" ref="N4:N23" si="2">ROUND(M4+J4,2)</f>
        <v>76.2</v>
      </c>
      <c r="O4" s="122">
        <f t="shared" ref="O4:O23" si="3">ROUND(ROUND(G4*0.5,2)+ROUND(N4*0.5,2),2)</f>
        <v>70.099999999999994</v>
      </c>
      <c r="P4" s="115">
        <v>1</v>
      </c>
      <c r="Q4" s="115" t="s">
        <v>401</v>
      </c>
    </row>
    <row r="5" spans="1:23" ht="18" customHeight="1">
      <c r="A5" s="176"/>
      <c r="B5" s="115">
        <v>1</v>
      </c>
      <c r="C5" s="98" t="s">
        <v>366</v>
      </c>
      <c r="D5" s="98" t="s">
        <v>28</v>
      </c>
      <c r="E5" s="98" t="s">
        <v>364</v>
      </c>
      <c r="F5" s="99" t="s">
        <v>365</v>
      </c>
      <c r="G5" s="100">
        <v>58</v>
      </c>
      <c r="H5" s="102">
        <v>88.2</v>
      </c>
      <c r="I5" s="114">
        <v>0.6</v>
      </c>
      <c r="J5" s="122">
        <f t="shared" si="0"/>
        <v>52.92</v>
      </c>
      <c r="K5" s="98">
        <v>66.2</v>
      </c>
      <c r="L5" s="113">
        <v>0.4</v>
      </c>
      <c r="M5" s="121">
        <f t="shared" si="1"/>
        <v>26.48</v>
      </c>
      <c r="N5" s="122">
        <f t="shared" si="2"/>
        <v>79.400000000000006</v>
      </c>
      <c r="O5" s="122">
        <f t="shared" si="3"/>
        <v>68.7</v>
      </c>
      <c r="P5" s="115">
        <v>2</v>
      </c>
      <c r="Q5" s="115"/>
    </row>
    <row r="6" spans="1:23" ht="18" customHeight="1" thickBot="1">
      <c r="A6" s="177"/>
      <c r="B6" s="123">
        <v>2</v>
      </c>
      <c r="C6" s="124" t="s">
        <v>367</v>
      </c>
      <c r="D6" s="124" t="s">
        <v>28</v>
      </c>
      <c r="E6" s="124" t="s">
        <v>364</v>
      </c>
      <c r="F6" s="125" t="s">
        <v>365</v>
      </c>
      <c r="G6" s="126">
        <v>58</v>
      </c>
      <c r="H6" s="129">
        <v>76.599999999999994</v>
      </c>
      <c r="I6" s="130">
        <v>0.6</v>
      </c>
      <c r="J6" s="131">
        <f t="shared" si="0"/>
        <v>45.96</v>
      </c>
      <c r="K6" s="124">
        <v>66.2</v>
      </c>
      <c r="L6" s="127">
        <v>0.4</v>
      </c>
      <c r="M6" s="128">
        <f t="shared" si="1"/>
        <v>26.48</v>
      </c>
      <c r="N6" s="131">
        <f t="shared" si="2"/>
        <v>72.44</v>
      </c>
      <c r="O6" s="131">
        <f t="shared" si="3"/>
        <v>65.22</v>
      </c>
      <c r="P6" s="123">
        <v>3</v>
      </c>
      <c r="Q6" s="123"/>
    </row>
    <row r="7" spans="1:23" ht="18" customHeight="1">
      <c r="A7" s="178">
        <v>2</v>
      </c>
      <c r="B7" s="137">
        <v>5</v>
      </c>
      <c r="C7" s="138" t="s">
        <v>360</v>
      </c>
      <c r="D7" s="138" t="s">
        <v>28</v>
      </c>
      <c r="E7" s="138" t="s">
        <v>361</v>
      </c>
      <c r="F7" s="139" t="s">
        <v>362</v>
      </c>
      <c r="G7" s="140">
        <v>66</v>
      </c>
      <c r="H7" s="143">
        <v>90.6</v>
      </c>
      <c r="I7" s="144">
        <v>0.6</v>
      </c>
      <c r="J7" s="145">
        <f t="shared" si="0"/>
        <v>54.36</v>
      </c>
      <c r="K7" s="138">
        <v>87.2</v>
      </c>
      <c r="L7" s="141">
        <v>0.4</v>
      </c>
      <c r="M7" s="142">
        <f t="shared" si="1"/>
        <v>34.880000000000003</v>
      </c>
      <c r="N7" s="145">
        <f t="shared" si="2"/>
        <v>89.24</v>
      </c>
      <c r="O7" s="145">
        <f t="shared" si="3"/>
        <v>77.62</v>
      </c>
      <c r="P7" s="137">
        <v>1</v>
      </c>
      <c r="Q7" s="137" t="s">
        <v>401</v>
      </c>
      <c r="U7" s="152"/>
      <c r="V7" s="153"/>
    </row>
    <row r="8" spans="1:23" ht="18" customHeight="1" thickBot="1">
      <c r="A8" s="177"/>
      <c r="B8" s="146">
        <v>4</v>
      </c>
      <c r="C8" s="109" t="s">
        <v>363</v>
      </c>
      <c r="D8" s="109" t="s">
        <v>28</v>
      </c>
      <c r="E8" s="109" t="s">
        <v>361</v>
      </c>
      <c r="F8" s="110" t="s">
        <v>362</v>
      </c>
      <c r="G8" s="111">
        <v>50</v>
      </c>
      <c r="H8" s="149">
        <v>91</v>
      </c>
      <c r="I8" s="150">
        <v>0.6</v>
      </c>
      <c r="J8" s="151">
        <f t="shared" si="0"/>
        <v>54.6</v>
      </c>
      <c r="K8" s="109">
        <v>78.599999999999994</v>
      </c>
      <c r="L8" s="147">
        <v>0.4</v>
      </c>
      <c r="M8" s="148">
        <f t="shared" si="1"/>
        <v>31.44</v>
      </c>
      <c r="N8" s="151">
        <f t="shared" si="2"/>
        <v>86.04</v>
      </c>
      <c r="O8" s="151">
        <f t="shared" si="3"/>
        <v>68.02</v>
      </c>
      <c r="P8" s="146">
        <v>2</v>
      </c>
      <c r="Q8" s="146"/>
      <c r="U8" s="152"/>
      <c r="V8" s="153"/>
    </row>
    <row r="9" spans="1:23" ht="18" customHeight="1">
      <c r="A9" s="179">
        <v>3</v>
      </c>
      <c r="B9" s="132">
        <v>10</v>
      </c>
      <c r="C9" s="105" t="s">
        <v>356</v>
      </c>
      <c r="D9" s="105" t="s">
        <v>28</v>
      </c>
      <c r="E9" s="105" t="s">
        <v>343</v>
      </c>
      <c r="F9" s="106" t="s">
        <v>344</v>
      </c>
      <c r="G9" s="107">
        <v>61.5</v>
      </c>
      <c r="H9" s="108">
        <v>93.6</v>
      </c>
      <c r="I9" s="135">
        <v>0.6</v>
      </c>
      <c r="J9" s="136">
        <f t="shared" si="0"/>
        <v>56.16</v>
      </c>
      <c r="K9" s="105">
        <v>86.6</v>
      </c>
      <c r="L9" s="133">
        <v>0.4</v>
      </c>
      <c r="M9" s="134">
        <f t="shared" si="1"/>
        <v>34.64</v>
      </c>
      <c r="N9" s="136">
        <f t="shared" si="2"/>
        <v>90.8</v>
      </c>
      <c r="O9" s="136">
        <f t="shared" si="3"/>
        <v>76.150000000000006</v>
      </c>
      <c r="P9" s="132">
        <v>1</v>
      </c>
      <c r="Q9" s="132" t="s">
        <v>407</v>
      </c>
      <c r="U9" s="152"/>
      <c r="V9" s="153"/>
    </row>
    <row r="10" spans="1:23" ht="18" customHeight="1">
      <c r="A10" s="180"/>
      <c r="B10" s="115">
        <v>17</v>
      </c>
      <c r="C10" s="98" t="s">
        <v>349</v>
      </c>
      <c r="D10" s="98" t="s">
        <v>28</v>
      </c>
      <c r="E10" s="98" t="s">
        <v>343</v>
      </c>
      <c r="F10" s="99" t="s">
        <v>344</v>
      </c>
      <c r="G10" s="100">
        <v>64</v>
      </c>
      <c r="H10" s="102">
        <v>91.4</v>
      </c>
      <c r="I10" s="114">
        <v>0.6</v>
      </c>
      <c r="J10" s="122">
        <f t="shared" si="0"/>
        <v>54.84</v>
      </c>
      <c r="K10" s="98">
        <v>73.8</v>
      </c>
      <c r="L10" s="113">
        <v>0.4</v>
      </c>
      <c r="M10" s="121">
        <f t="shared" si="1"/>
        <v>29.52</v>
      </c>
      <c r="N10" s="122">
        <f t="shared" si="2"/>
        <v>84.36</v>
      </c>
      <c r="O10" s="122">
        <f t="shared" si="3"/>
        <v>74.180000000000007</v>
      </c>
      <c r="P10" s="115">
        <v>2</v>
      </c>
      <c r="Q10" s="115" t="s">
        <v>391</v>
      </c>
      <c r="V10" s="153"/>
      <c r="W10" s="153"/>
    </row>
    <row r="11" spans="1:23" ht="18" customHeight="1">
      <c r="A11" s="180"/>
      <c r="B11" s="115">
        <v>16</v>
      </c>
      <c r="C11" s="98" t="s">
        <v>345</v>
      </c>
      <c r="D11" s="98" t="s">
        <v>28</v>
      </c>
      <c r="E11" s="98" t="s">
        <v>343</v>
      </c>
      <c r="F11" s="99" t="s">
        <v>344</v>
      </c>
      <c r="G11" s="100">
        <v>67</v>
      </c>
      <c r="H11" s="102">
        <v>78.8</v>
      </c>
      <c r="I11" s="114">
        <v>0.6</v>
      </c>
      <c r="J11" s="122">
        <f t="shared" si="0"/>
        <v>47.28</v>
      </c>
      <c r="K11" s="98">
        <v>80.400000000000006</v>
      </c>
      <c r="L11" s="113">
        <v>0.4</v>
      </c>
      <c r="M11" s="121">
        <f t="shared" si="1"/>
        <v>32.159999999999997</v>
      </c>
      <c r="N11" s="122">
        <f t="shared" si="2"/>
        <v>79.44</v>
      </c>
      <c r="O11" s="122">
        <f t="shared" si="3"/>
        <v>73.22</v>
      </c>
      <c r="P11" s="115">
        <v>3</v>
      </c>
      <c r="Q11" s="115" t="s">
        <v>391</v>
      </c>
    </row>
    <row r="12" spans="1:23" ht="18" customHeight="1">
      <c r="A12" s="180"/>
      <c r="B12" s="112">
        <v>13</v>
      </c>
      <c r="C12" s="98" t="s">
        <v>342</v>
      </c>
      <c r="D12" s="98" t="s">
        <v>28</v>
      </c>
      <c r="E12" s="98" t="s">
        <v>343</v>
      </c>
      <c r="F12" s="99" t="s">
        <v>344</v>
      </c>
      <c r="G12" s="100">
        <v>69</v>
      </c>
      <c r="H12" s="102">
        <v>82.8</v>
      </c>
      <c r="I12" s="114">
        <v>0.6</v>
      </c>
      <c r="J12" s="122">
        <f t="shared" si="0"/>
        <v>49.68</v>
      </c>
      <c r="K12" s="98">
        <v>66</v>
      </c>
      <c r="L12" s="113">
        <v>0.4</v>
      </c>
      <c r="M12" s="121">
        <f t="shared" si="1"/>
        <v>26.4</v>
      </c>
      <c r="N12" s="122">
        <f t="shared" si="2"/>
        <v>76.08</v>
      </c>
      <c r="O12" s="122">
        <f t="shared" si="3"/>
        <v>72.540000000000006</v>
      </c>
      <c r="P12" s="115">
        <v>4</v>
      </c>
      <c r="Q12" s="115" t="s">
        <v>391</v>
      </c>
    </row>
    <row r="13" spans="1:23" ht="18" customHeight="1">
      <c r="A13" s="180"/>
      <c r="B13" s="115">
        <v>18</v>
      </c>
      <c r="C13" s="98" t="s">
        <v>346</v>
      </c>
      <c r="D13" s="98" t="s">
        <v>28</v>
      </c>
      <c r="E13" s="98" t="s">
        <v>343</v>
      </c>
      <c r="F13" s="99" t="s">
        <v>344</v>
      </c>
      <c r="G13" s="100">
        <v>66.5</v>
      </c>
      <c r="H13" s="102">
        <v>87.6</v>
      </c>
      <c r="I13" s="114">
        <v>0.6</v>
      </c>
      <c r="J13" s="122">
        <f t="shared" si="0"/>
        <v>52.56</v>
      </c>
      <c r="K13" s="98">
        <v>62.8</v>
      </c>
      <c r="L13" s="113">
        <v>0.4</v>
      </c>
      <c r="M13" s="121">
        <f t="shared" si="1"/>
        <v>25.12</v>
      </c>
      <c r="N13" s="122">
        <f t="shared" si="2"/>
        <v>77.680000000000007</v>
      </c>
      <c r="O13" s="122">
        <f t="shared" si="3"/>
        <v>72.09</v>
      </c>
      <c r="P13" s="115">
        <v>5</v>
      </c>
      <c r="Q13" s="115" t="s">
        <v>391</v>
      </c>
    </row>
    <row r="14" spans="1:23" ht="18" customHeight="1">
      <c r="A14" s="180"/>
      <c r="B14" s="115">
        <v>8</v>
      </c>
      <c r="C14" s="98" t="s">
        <v>354</v>
      </c>
      <c r="D14" s="98" t="s">
        <v>28</v>
      </c>
      <c r="E14" s="98" t="s">
        <v>343</v>
      </c>
      <c r="F14" s="99" t="s">
        <v>344</v>
      </c>
      <c r="G14" s="100">
        <v>62</v>
      </c>
      <c r="H14" s="102">
        <v>81.8</v>
      </c>
      <c r="I14" s="114">
        <v>0.6</v>
      </c>
      <c r="J14" s="122">
        <f t="shared" si="0"/>
        <v>49.08</v>
      </c>
      <c r="K14" s="98">
        <v>79.8</v>
      </c>
      <c r="L14" s="113">
        <v>0.4</v>
      </c>
      <c r="M14" s="121">
        <f t="shared" si="1"/>
        <v>31.92</v>
      </c>
      <c r="N14" s="122">
        <f t="shared" si="2"/>
        <v>81</v>
      </c>
      <c r="O14" s="122">
        <f t="shared" si="3"/>
        <v>71.5</v>
      </c>
      <c r="P14" s="115">
        <v>6</v>
      </c>
      <c r="Q14" s="115" t="s">
        <v>391</v>
      </c>
    </row>
    <row r="15" spans="1:23" ht="18" customHeight="1">
      <c r="A15" s="180"/>
      <c r="B15" s="115">
        <v>12</v>
      </c>
      <c r="C15" s="98" t="s">
        <v>348</v>
      </c>
      <c r="D15" s="98" t="s">
        <v>28</v>
      </c>
      <c r="E15" s="98" t="s">
        <v>343</v>
      </c>
      <c r="F15" s="99" t="s">
        <v>344</v>
      </c>
      <c r="G15" s="100">
        <v>64</v>
      </c>
      <c r="H15" s="102">
        <v>74.8</v>
      </c>
      <c r="I15" s="114">
        <v>0.6</v>
      </c>
      <c r="J15" s="122">
        <f t="shared" si="0"/>
        <v>44.88</v>
      </c>
      <c r="K15" s="98">
        <v>80.2</v>
      </c>
      <c r="L15" s="113">
        <v>0.4</v>
      </c>
      <c r="M15" s="121">
        <f t="shared" si="1"/>
        <v>32.08</v>
      </c>
      <c r="N15" s="122">
        <f t="shared" si="2"/>
        <v>76.959999999999994</v>
      </c>
      <c r="O15" s="122">
        <f t="shared" si="3"/>
        <v>70.48</v>
      </c>
      <c r="P15" s="115">
        <v>7</v>
      </c>
      <c r="Q15" s="115" t="s">
        <v>391</v>
      </c>
    </row>
    <row r="16" spans="1:23" ht="18" customHeight="1">
      <c r="A16" s="180"/>
      <c r="B16" s="115">
        <v>6</v>
      </c>
      <c r="C16" s="98" t="s">
        <v>352</v>
      </c>
      <c r="D16" s="98" t="s">
        <v>28</v>
      </c>
      <c r="E16" s="98" t="s">
        <v>343</v>
      </c>
      <c r="F16" s="99" t="s">
        <v>344</v>
      </c>
      <c r="G16" s="100">
        <v>63</v>
      </c>
      <c r="H16" s="102">
        <v>82.6</v>
      </c>
      <c r="I16" s="114">
        <v>0.6</v>
      </c>
      <c r="J16" s="122">
        <f t="shared" si="0"/>
        <v>49.56</v>
      </c>
      <c r="K16" s="98">
        <v>65.2</v>
      </c>
      <c r="L16" s="113">
        <v>0.4</v>
      </c>
      <c r="M16" s="121">
        <f t="shared" si="1"/>
        <v>26.08</v>
      </c>
      <c r="N16" s="122">
        <f t="shared" si="2"/>
        <v>75.64</v>
      </c>
      <c r="O16" s="122">
        <f t="shared" si="3"/>
        <v>69.319999999999993</v>
      </c>
      <c r="P16" s="115">
        <v>8</v>
      </c>
      <c r="Q16" s="115" t="s">
        <v>391</v>
      </c>
    </row>
    <row r="17" spans="1:17" ht="18" customHeight="1">
      <c r="A17" s="180"/>
      <c r="B17" s="115">
        <v>7</v>
      </c>
      <c r="C17" s="98" t="s">
        <v>355</v>
      </c>
      <c r="D17" s="98" t="s">
        <v>28</v>
      </c>
      <c r="E17" s="98" t="s">
        <v>343</v>
      </c>
      <c r="F17" s="99" t="s">
        <v>344</v>
      </c>
      <c r="G17" s="100">
        <v>62</v>
      </c>
      <c r="H17" s="102">
        <v>74.2</v>
      </c>
      <c r="I17" s="114">
        <v>0.6</v>
      </c>
      <c r="J17" s="122">
        <f t="shared" si="0"/>
        <v>44.52</v>
      </c>
      <c r="K17" s="98">
        <v>78.599999999999994</v>
      </c>
      <c r="L17" s="113">
        <v>0.4</v>
      </c>
      <c r="M17" s="121">
        <f t="shared" si="1"/>
        <v>31.44</v>
      </c>
      <c r="N17" s="122">
        <f t="shared" si="2"/>
        <v>75.959999999999994</v>
      </c>
      <c r="O17" s="122">
        <f t="shared" si="3"/>
        <v>68.98</v>
      </c>
      <c r="P17" s="115">
        <v>9</v>
      </c>
      <c r="Q17" s="115"/>
    </row>
    <row r="18" spans="1:17" ht="18" customHeight="1">
      <c r="A18" s="180"/>
      <c r="B18" s="115">
        <v>20</v>
      </c>
      <c r="C18" s="98" t="s">
        <v>350</v>
      </c>
      <c r="D18" s="98" t="s">
        <v>28</v>
      </c>
      <c r="E18" s="98" t="s">
        <v>343</v>
      </c>
      <c r="F18" s="99" t="s">
        <v>344</v>
      </c>
      <c r="G18" s="100">
        <v>63.5</v>
      </c>
      <c r="H18" s="102">
        <v>81.5</v>
      </c>
      <c r="I18" s="114">
        <v>0.6</v>
      </c>
      <c r="J18" s="122">
        <f t="shared" si="0"/>
        <v>48.9</v>
      </c>
      <c r="K18" s="98">
        <v>63</v>
      </c>
      <c r="L18" s="113">
        <v>0.4</v>
      </c>
      <c r="M18" s="121">
        <f t="shared" si="1"/>
        <v>25.2</v>
      </c>
      <c r="N18" s="122">
        <f t="shared" si="2"/>
        <v>74.099999999999994</v>
      </c>
      <c r="O18" s="122">
        <f t="shared" si="3"/>
        <v>68.8</v>
      </c>
      <c r="P18" s="115">
        <v>10</v>
      </c>
      <c r="Q18" s="115"/>
    </row>
    <row r="19" spans="1:17" ht="18" customHeight="1">
      <c r="A19" s="180"/>
      <c r="B19" s="115">
        <v>19</v>
      </c>
      <c r="C19" s="98" t="s">
        <v>347</v>
      </c>
      <c r="D19" s="98" t="s">
        <v>28</v>
      </c>
      <c r="E19" s="98" t="s">
        <v>343</v>
      </c>
      <c r="F19" s="99" t="s">
        <v>344</v>
      </c>
      <c r="G19" s="100">
        <v>64.5</v>
      </c>
      <c r="H19" s="102">
        <v>75.3</v>
      </c>
      <c r="I19" s="114">
        <v>0.6</v>
      </c>
      <c r="J19" s="122">
        <f t="shared" si="0"/>
        <v>45.18</v>
      </c>
      <c r="K19" s="98">
        <v>68.8</v>
      </c>
      <c r="L19" s="113">
        <v>0.4</v>
      </c>
      <c r="M19" s="121">
        <f t="shared" si="1"/>
        <v>27.52</v>
      </c>
      <c r="N19" s="122">
        <f t="shared" si="2"/>
        <v>72.7</v>
      </c>
      <c r="O19" s="122">
        <f t="shared" si="3"/>
        <v>68.599999999999994</v>
      </c>
      <c r="P19" s="115">
        <v>11</v>
      </c>
      <c r="Q19" s="115"/>
    </row>
    <row r="20" spans="1:17" ht="18" customHeight="1">
      <c r="A20" s="180"/>
      <c r="B20" s="115">
        <v>15</v>
      </c>
      <c r="C20" s="98" t="s">
        <v>358</v>
      </c>
      <c r="D20" s="98" t="s">
        <v>28</v>
      </c>
      <c r="E20" s="98" t="s">
        <v>343</v>
      </c>
      <c r="F20" s="99" t="s">
        <v>344</v>
      </c>
      <c r="G20" s="100">
        <v>60</v>
      </c>
      <c r="H20" s="102">
        <v>77.400000000000006</v>
      </c>
      <c r="I20" s="114">
        <v>0.6</v>
      </c>
      <c r="J20" s="122">
        <f t="shared" si="0"/>
        <v>46.44</v>
      </c>
      <c r="K20" s="98">
        <v>76.400000000000006</v>
      </c>
      <c r="L20" s="113">
        <v>0.4</v>
      </c>
      <c r="M20" s="121">
        <f t="shared" si="1"/>
        <v>30.56</v>
      </c>
      <c r="N20" s="122">
        <f t="shared" si="2"/>
        <v>77</v>
      </c>
      <c r="O20" s="122">
        <f t="shared" si="3"/>
        <v>68.5</v>
      </c>
      <c r="P20" s="115">
        <v>12</v>
      </c>
      <c r="Q20" s="115"/>
    </row>
    <row r="21" spans="1:17" ht="18" customHeight="1">
      <c r="A21" s="180"/>
      <c r="B21" s="115">
        <v>11</v>
      </c>
      <c r="C21" s="98" t="s">
        <v>357</v>
      </c>
      <c r="D21" s="98" t="s">
        <v>28</v>
      </c>
      <c r="E21" s="98" t="s">
        <v>343</v>
      </c>
      <c r="F21" s="99" t="s">
        <v>344</v>
      </c>
      <c r="G21" s="100">
        <v>60</v>
      </c>
      <c r="H21" s="102">
        <v>75.8</v>
      </c>
      <c r="I21" s="114">
        <v>0.6</v>
      </c>
      <c r="J21" s="122">
        <f t="shared" si="0"/>
        <v>45.48</v>
      </c>
      <c r="K21" s="98">
        <v>63</v>
      </c>
      <c r="L21" s="113">
        <v>0.4</v>
      </c>
      <c r="M21" s="121">
        <f t="shared" si="1"/>
        <v>25.2</v>
      </c>
      <c r="N21" s="122">
        <f t="shared" si="2"/>
        <v>70.680000000000007</v>
      </c>
      <c r="O21" s="122">
        <f t="shared" si="3"/>
        <v>65.34</v>
      </c>
      <c r="P21" s="115">
        <v>13</v>
      </c>
      <c r="Q21" s="115"/>
    </row>
    <row r="22" spans="1:17" ht="18" customHeight="1">
      <c r="A22" s="180"/>
      <c r="B22" s="115">
        <v>14</v>
      </c>
      <c r="C22" s="98" t="s">
        <v>351</v>
      </c>
      <c r="D22" s="98" t="s">
        <v>28</v>
      </c>
      <c r="E22" s="98" t="s">
        <v>343</v>
      </c>
      <c r="F22" s="99" t="s">
        <v>344</v>
      </c>
      <c r="G22" s="100">
        <v>63</v>
      </c>
      <c r="H22" s="102">
        <v>77.8</v>
      </c>
      <c r="I22" s="114">
        <v>0.6</v>
      </c>
      <c r="J22" s="122">
        <f t="shared" si="0"/>
        <v>46.68</v>
      </c>
      <c r="K22" s="98">
        <v>31.6</v>
      </c>
      <c r="L22" s="113">
        <v>0.4</v>
      </c>
      <c r="M22" s="121">
        <f t="shared" si="1"/>
        <v>12.64</v>
      </c>
      <c r="N22" s="122">
        <f t="shared" si="2"/>
        <v>59.32</v>
      </c>
      <c r="O22" s="122">
        <f t="shared" si="3"/>
        <v>61.16</v>
      </c>
      <c r="P22" s="115">
        <v>14</v>
      </c>
      <c r="Q22" s="115"/>
    </row>
    <row r="23" spans="1:17" ht="18" customHeight="1">
      <c r="A23" s="180"/>
      <c r="B23" s="115">
        <v>9</v>
      </c>
      <c r="C23" s="98" t="s">
        <v>353</v>
      </c>
      <c r="D23" s="98" t="s">
        <v>28</v>
      </c>
      <c r="E23" s="98" t="s">
        <v>343</v>
      </c>
      <c r="F23" s="99" t="s">
        <v>344</v>
      </c>
      <c r="G23" s="100">
        <v>62</v>
      </c>
      <c r="H23" s="102">
        <v>63.6</v>
      </c>
      <c r="I23" s="114">
        <v>0.6</v>
      </c>
      <c r="J23" s="122">
        <f t="shared" si="0"/>
        <v>38.159999999999997</v>
      </c>
      <c r="K23" s="98">
        <v>22</v>
      </c>
      <c r="L23" s="113">
        <v>0.4</v>
      </c>
      <c r="M23" s="121">
        <f t="shared" si="1"/>
        <v>8.8000000000000007</v>
      </c>
      <c r="N23" s="122">
        <f t="shared" si="2"/>
        <v>46.96</v>
      </c>
      <c r="O23" s="122">
        <f t="shared" si="3"/>
        <v>54.48</v>
      </c>
      <c r="P23" s="115">
        <v>15</v>
      </c>
      <c r="Q23" s="115"/>
    </row>
    <row r="24" spans="1:17" ht="18" customHeight="1">
      <c r="A24" s="181"/>
      <c r="B24" s="115" t="s">
        <v>399</v>
      </c>
      <c r="C24" s="98" t="s">
        <v>359</v>
      </c>
      <c r="D24" s="98" t="s">
        <v>28</v>
      </c>
      <c r="E24" s="98" t="s">
        <v>343</v>
      </c>
      <c r="F24" s="99" t="s">
        <v>344</v>
      </c>
      <c r="G24" s="100">
        <v>60</v>
      </c>
      <c r="H24" s="102" t="s">
        <v>408</v>
      </c>
      <c r="I24" s="114">
        <v>0.6</v>
      </c>
      <c r="J24" s="122"/>
      <c r="K24" s="100" t="s">
        <v>408</v>
      </c>
      <c r="L24" s="113">
        <v>0.4</v>
      </c>
      <c r="M24" s="121"/>
      <c r="N24" s="122" t="s">
        <v>408</v>
      </c>
      <c r="O24" s="122">
        <v>30</v>
      </c>
      <c r="P24" s="115">
        <v>16</v>
      </c>
      <c r="Q24" s="115"/>
    </row>
  </sheetData>
  <mergeCells count="17">
    <mergeCell ref="O2:O3"/>
    <mergeCell ref="A2:A3"/>
    <mergeCell ref="B2:B3"/>
    <mergeCell ref="C2:C3"/>
    <mergeCell ref="D2:D3"/>
    <mergeCell ref="E2:E3"/>
    <mergeCell ref="F2:F3"/>
    <mergeCell ref="A1:Q1"/>
    <mergeCell ref="A4:A6"/>
    <mergeCell ref="A7:A8"/>
    <mergeCell ref="A9:A24"/>
    <mergeCell ref="P2:P3"/>
    <mergeCell ref="Q2:Q3"/>
    <mergeCell ref="G2:G3"/>
    <mergeCell ref="K2:M2"/>
    <mergeCell ref="H2:J2"/>
    <mergeCell ref="N2:N3"/>
  </mergeCells>
  <phoneticPr fontId="2" type="noConversion"/>
  <pageMargins left="0.47244094488188981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E33" sqref="E33"/>
    </sheetView>
  </sheetViews>
  <sheetFormatPr defaultRowHeight="20.100000000000001" customHeight="1"/>
  <cols>
    <col min="1" max="1" width="11.5" customWidth="1"/>
    <col min="2" max="2" width="7.5" customWidth="1"/>
    <col min="3" max="3" width="6.25" customWidth="1"/>
    <col min="4" max="4" width="9.125" customWidth="1"/>
    <col min="5" max="5" width="21.875" customWidth="1"/>
    <col min="6" max="6" width="8.875" customWidth="1"/>
    <col min="7" max="7" width="11" customWidth="1"/>
    <col min="8" max="9" width="13.5" customWidth="1"/>
    <col min="10" max="10" width="12.625" style="44" customWidth="1"/>
  </cols>
  <sheetData>
    <row r="1" spans="1:10" s="23" customFormat="1" ht="47.25" customHeight="1">
      <c r="A1" s="156" t="s">
        <v>291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22" customFormat="1" ht="18.95" customHeight="1">
      <c r="A2" s="20" t="s">
        <v>207</v>
      </c>
      <c r="B2" s="20" t="s">
        <v>208</v>
      </c>
      <c r="C2" s="20" t="s">
        <v>209</v>
      </c>
      <c r="D2" s="20" t="s">
        <v>210</v>
      </c>
      <c r="E2" s="20" t="s">
        <v>211</v>
      </c>
      <c r="F2" s="20" t="s">
        <v>212</v>
      </c>
      <c r="G2" s="20" t="s">
        <v>292</v>
      </c>
      <c r="H2" s="21" t="s">
        <v>394</v>
      </c>
      <c r="I2" s="21" t="s">
        <v>396</v>
      </c>
      <c r="J2" s="24" t="s">
        <v>293</v>
      </c>
    </row>
    <row r="3" spans="1:10" ht="18.95" customHeight="1">
      <c r="A3" s="19">
        <v>13</v>
      </c>
      <c r="B3" s="9" t="s">
        <v>8</v>
      </c>
      <c r="C3" s="9" t="s">
        <v>1</v>
      </c>
      <c r="D3" s="9" t="s">
        <v>2</v>
      </c>
      <c r="E3" s="9" t="s">
        <v>3</v>
      </c>
      <c r="F3" s="2">
        <v>68.099999999999994</v>
      </c>
      <c r="G3" s="1">
        <v>81.599999999999994</v>
      </c>
      <c r="H3" s="62">
        <f t="shared" ref="H3:H25" si="0">ROUND((F3*0.5+G3*0.5),2)</f>
        <v>74.849999999999994</v>
      </c>
      <c r="I3" s="76">
        <v>1</v>
      </c>
      <c r="J3" s="39" t="s">
        <v>392</v>
      </c>
    </row>
    <row r="4" spans="1:10" ht="18.95" customHeight="1">
      <c r="A4" s="19">
        <v>17</v>
      </c>
      <c r="B4" s="9" t="s">
        <v>0</v>
      </c>
      <c r="C4" s="9" t="s">
        <v>1</v>
      </c>
      <c r="D4" s="9" t="s">
        <v>2</v>
      </c>
      <c r="E4" s="9" t="s">
        <v>3</v>
      </c>
      <c r="F4" s="2">
        <v>70.5</v>
      </c>
      <c r="G4" s="1">
        <v>76.599999999999994</v>
      </c>
      <c r="H4" s="62">
        <f t="shared" si="0"/>
        <v>73.55</v>
      </c>
      <c r="I4" s="76">
        <v>2</v>
      </c>
      <c r="J4" s="39" t="s">
        <v>391</v>
      </c>
    </row>
    <row r="5" spans="1:10" ht="18.95" customHeight="1">
      <c r="A5" s="19">
        <v>3</v>
      </c>
      <c r="B5" s="9" t="s">
        <v>21</v>
      </c>
      <c r="C5" s="9" t="s">
        <v>1</v>
      </c>
      <c r="D5" s="9" t="s">
        <v>2</v>
      </c>
      <c r="E5" s="9" t="s">
        <v>3</v>
      </c>
      <c r="F5" s="2">
        <v>62</v>
      </c>
      <c r="G5" s="1">
        <v>81.8</v>
      </c>
      <c r="H5" s="62">
        <f t="shared" si="0"/>
        <v>71.900000000000006</v>
      </c>
      <c r="I5" s="76">
        <v>3</v>
      </c>
      <c r="J5" s="39" t="s">
        <v>391</v>
      </c>
    </row>
    <row r="6" spans="1:10" ht="18.95" customHeight="1">
      <c r="A6" s="19">
        <v>23</v>
      </c>
      <c r="B6" s="9" t="s">
        <v>11</v>
      </c>
      <c r="C6" s="9" t="s">
        <v>1</v>
      </c>
      <c r="D6" s="9" t="s">
        <v>2</v>
      </c>
      <c r="E6" s="9" t="s">
        <v>3</v>
      </c>
      <c r="F6" s="2">
        <v>65.900000000000006</v>
      </c>
      <c r="G6" s="1">
        <v>77.8</v>
      </c>
      <c r="H6" s="62">
        <f t="shared" si="0"/>
        <v>71.849999999999994</v>
      </c>
      <c r="I6" s="76">
        <v>4</v>
      </c>
      <c r="J6" s="39" t="s">
        <v>391</v>
      </c>
    </row>
    <row r="7" spans="1:10" ht="18.95" customHeight="1">
      <c r="A7" s="19">
        <v>4</v>
      </c>
      <c r="B7" s="9" t="s">
        <v>9</v>
      </c>
      <c r="C7" s="9" t="s">
        <v>1</v>
      </c>
      <c r="D7" s="9" t="s">
        <v>2</v>
      </c>
      <c r="E7" s="9" t="s">
        <v>3</v>
      </c>
      <c r="F7" s="2">
        <v>67.099999999999994</v>
      </c>
      <c r="G7" s="1">
        <v>76.599999999999994</v>
      </c>
      <c r="H7" s="62">
        <f t="shared" si="0"/>
        <v>71.849999999999994</v>
      </c>
      <c r="I7" s="76">
        <v>5</v>
      </c>
      <c r="J7" s="39" t="s">
        <v>391</v>
      </c>
    </row>
    <row r="8" spans="1:10" ht="18.95" customHeight="1">
      <c r="A8" s="19">
        <v>15</v>
      </c>
      <c r="B8" s="9" t="s">
        <v>18</v>
      </c>
      <c r="C8" s="9" t="s">
        <v>1</v>
      </c>
      <c r="D8" s="9" t="s">
        <v>2</v>
      </c>
      <c r="E8" s="9" t="s">
        <v>3</v>
      </c>
      <c r="F8" s="2">
        <v>63.9</v>
      </c>
      <c r="G8" s="1">
        <v>77.400000000000006</v>
      </c>
      <c r="H8" s="62">
        <f t="shared" si="0"/>
        <v>70.650000000000006</v>
      </c>
      <c r="I8" s="76">
        <v>6</v>
      </c>
      <c r="J8" s="39" t="s">
        <v>391</v>
      </c>
    </row>
    <row r="9" spans="1:10" ht="18.95" customHeight="1">
      <c r="A9" s="19">
        <v>9</v>
      </c>
      <c r="B9" s="9" t="s">
        <v>17</v>
      </c>
      <c r="C9" s="9" t="s">
        <v>1</v>
      </c>
      <c r="D9" s="9" t="s">
        <v>2</v>
      </c>
      <c r="E9" s="9" t="s">
        <v>3</v>
      </c>
      <c r="F9" s="2">
        <v>64.2</v>
      </c>
      <c r="G9" s="1">
        <v>76.8</v>
      </c>
      <c r="H9" s="62">
        <f t="shared" si="0"/>
        <v>70.5</v>
      </c>
      <c r="I9" s="76">
        <v>7</v>
      </c>
      <c r="J9" s="39" t="s">
        <v>391</v>
      </c>
    </row>
    <row r="10" spans="1:10" ht="18.95" customHeight="1">
      <c r="A10" s="19">
        <v>8</v>
      </c>
      <c r="B10" s="9" t="s">
        <v>4</v>
      </c>
      <c r="C10" s="9" t="s">
        <v>1</v>
      </c>
      <c r="D10" s="9" t="s">
        <v>2</v>
      </c>
      <c r="E10" s="9" t="s">
        <v>3</v>
      </c>
      <c r="F10" s="2">
        <v>69.5</v>
      </c>
      <c r="G10" s="1">
        <v>70.400000000000006</v>
      </c>
      <c r="H10" s="62">
        <f t="shared" si="0"/>
        <v>69.95</v>
      </c>
      <c r="I10" s="76">
        <v>8</v>
      </c>
      <c r="J10" s="39" t="s">
        <v>391</v>
      </c>
    </row>
    <row r="11" spans="1:10" ht="18.95" customHeight="1">
      <c r="A11" s="19">
        <v>11</v>
      </c>
      <c r="B11" s="9" t="s">
        <v>12</v>
      </c>
      <c r="C11" s="9" t="s">
        <v>1</v>
      </c>
      <c r="D11" s="9" t="s">
        <v>2</v>
      </c>
      <c r="E11" s="9" t="s">
        <v>3</v>
      </c>
      <c r="F11" s="2">
        <v>65.8</v>
      </c>
      <c r="G11" s="1">
        <v>72.599999999999994</v>
      </c>
      <c r="H11" s="62">
        <f t="shared" si="0"/>
        <v>69.2</v>
      </c>
      <c r="I11" s="76">
        <v>9</v>
      </c>
      <c r="J11" s="39" t="s">
        <v>391</v>
      </c>
    </row>
    <row r="12" spans="1:10" ht="18.95" customHeight="1">
      <c r="A12" s="19">
        <v>22</v>
      </c>
      <c r="B12" s="9" t="s">
        <v>5</v>
      </c>
      <c r="C12" s="9" t="s">
        <v>1</v>
      </c>
      <c r="D12" s="9" t="s">
        <v>2</v>
      </c>
      <c r="E12" s="9" t="s">
        <v>3</v>
      </c>
      <c r="F12" s="2">
        <v>69.2</v>
      </c>
      <c r="G12" s="1">
        <v>69.2</v>
      </c>
      <c r="H12" s="62">
        <f t="shared" si="0"/>
        <v>69.2</v>
      </c>
      <c r="I12" s="76">
        <v>10</v>
      </c>
      <c r="J12" s="39" t="s">
        <v>391</v>
      </c>
    </row>
    <row r="13" spans="1:10" ht="18.95" customHeight="1">
      <c r="A13" s="19">
        <v>2</v>
      </c>
      <c r="B13" s="9" t="s">
        <v>26</v>
      </c>
      <c r="C13" s="9" t="s">
        <v>1</v>
      </c>
      <c r="D13" s="9" t="s">
        <v>2</v>
      </c>
      <c r="E13" s="9" t="s">
        <v>3</v>
      </c>
      <c r="F13" s="2">
        <v>54.9</v>
      </c>
      <c r="G13" s="1">
        <v>82.8</v>
      </c>
      <c r="H13" s="62">
        <f t="shared" si="0"/>
        <v>68.849999999999994</v>
      </c>
      <c r="I13" s="76">
        <v>11</v>
      </c>
      <c r="J13" s="39" t="s">
        <v>391</v>
      </c>
    </row>
    <row r="14" spans="1:10" ht="18.95" customHeight="1">
      <c r="A14" s="19">
        <v>16</v>
      </c>
      <c r="B14" s="9" t="s">
        <v>24</v>
      </c>
      <c r="C14" s="9" t="s">
        <v>1</v>
      </c>
      <c r="D14" s="9" t="s">
        <v>2</v>
      </c>
      <c r="E14" s="9" t="s">
        <v>3</v>
      </c>
      <c r="F14" s="2">
        <v>56.7</v>
      </c>
      <c r="G14" s="1">
        <v>80.2</v>
      </c>
      <c r="H14" s="62">
        <f t="shared" si="0"/>
        <v>68.45</v>
      </c>
      <c r="I14" s="76">
        <v>12</v>
      </c>
      <c r="J14" s="39" t="s">
        <v>391</v>
      </c>
    </row>
    <row r="15" spans="1:10" ht="18.95" customHeight="1">
      <c r="A15" s="19">
        <v>18</v>
      </c>
      <c r="B15" s="9" t="s">
        <v>13</v>
      </c>
      <c r="C15" s="9" t="s">
        <v>1</v>
      </c>
      <c r="D15" s="9" t="s">
        <v>2</v>
      </c>
      <c r="E15" s="9" t="s">
        <v>3</v>
      </c>
      <c r="F15" s="2">
        <v>65</v>
      </c>
      <c r="G15" s="1">
        <v>71.8</v>
      </c>
      <c r="H15" s="62">
        <f t="shared" si="0"/>
        <v>68.400000000000006</v>
      </c>
      <c r="I15" s="76">
        <v>13</v>
      </c>
      <c r="J15" s="39" t="s">
        <v>391</v>
      </c>
    </row>
    <row r="16" spans="1:10" ht="18.95" customHeight="1">
      <c r="A16" s="19">
        <v>24</v>
      </c>
      <c r="B16" s="9" t="s">
        <v>22</v>
      </c>
      <c r="C16" s="9" t="s">
        <v>1</v>
      </c>
      <c r="D16" s="9" t="s">
        <v>2</v>
      </c>
      <c r="E16" s="9" t="s">
        <v>3</v>
      </c>
      <c r="F16" s="2">
        <v>61.9</v>
      </c>
      <c r="G16" s="1">
        <v>74.599999999999994</v>
      </c>
      <c r="H16" s="62">
        <f t="shared" si="0"/>
        <v>68.25</v>
      </c>
      <c r="I16" s="76">
        <v>14</v>
      </c>
      <c r="J16" s="39" t="s">
        <v>391</v>
      </c>
    </row>
    <row r="17" spans="1:10" ht="18.95" customHeight="1">
      <c r="A17" s="19">
        <v>5</v>
      </c>
      <c r="B17" s="9" t="s">
        <v>6</v>
      </c>
      <c r="C17" s="9" t="s">
        <v>1</v>
      </c>
      <c r="D17" s="9" t="s">
        <v>2</v>
      </c>
      <c r="E17" s="9" t="s">
        <v>3</v>
      </c>
      <c r="F17" s="2">
        <v>68.7</v>
      </c>
      <c r="G17" s="1">
        <v>67</v>
      </c>
      <c r="H17" s="62">
        <f t="shared" si="0"/>
        <v>67.849999999999994</v>
      </c>
      <c r="I17" s="76">
        <v>15</v>
      </c>
      <c r="J17" s="39"/>
    </row>
    <row r="18" spans="1:10" ht="18.95" customHeight="1">
      <c r="A18" s="19">
        <v>19</v>
      </c>
      <c r="B18" s="9" t="s">
        <v>19</v>
      </c>
      <c r="C18" s="9" t="s">
        <v>1</v>
      </c>
      <c r="D18" s="9" t="s">
        <v>2</v>
      </c>
      <c r="E18" s="9" t="s">
        <v>3</v>
      </c>
      <c r="F18" s="2">
        <v>63.6</v>
      </c>
      <c r="G18" s="1">
        <v>71.599999999999994</v>
      </c>
      <c r="H18" s="62">
        <f t="shared" si="0"/>
        <v>67.599999999999994</v>
      </c>
      <c r="I18" s="76">
        <v>16</v>
      </c>
      <c r="J18" s="39"/>
    </row>
    <row r="19" spans="1:10" ht="18.95" customHeight="1">
      <c r="A19" s="19">
        <v>10</v>
      </c>
      <c r="B19" s="9" t="s">
        <v>23</v>
      </c>
      <c r="C19" s="9" t="s">
        <v>1</v>
      </c>
      <c r="D19" s="9" t="s">
        <v>2</v>
      </c>
      <c r="E19" s="9" t="s">
        <v>3</v>
      </c>
      <c r="F19" s="2">
        <v>58.7</v>
      </c>
      <c r="G19" s="1">
        <v>76.2</v>
      </c>
      <c r="H19" s="62">
        <f t="shared" si="0"/>
        <v>67.45</v>
      </c>
      <c r="I19" s="76">
        <v>17</v>
      </c>
      <c r="J19" s="39"/>
    </row>
    <row r="20" spans="1:10" ht="18.95" customHeight="1">
      <c r="A20" s="19">
        <v>20</v>
      </c>
      <c r="B20" s="9" t="s">
        <v>20</v>
      </c>
      <c r="C20" s="9" t="s">
        <v>1</v>
      </c>
      <c r="D20" s="9" t="s">
        <v>2</v>
      </c>
      <c r="E20" s="9" t="s">
        <v>3</v>
      </c>
      <c r="F20" s="2">
        <v>62.6</v>
      </c>
      <c r="G20" s="1">
        <v>71.599999999999994</v>
      </c>
      <c r="H20" s="62">
        <f t="shared" si="0"/>
        <v>67.099999999999994</v>
      </c>
      <c r="I20" s="76">
        <v>18</v>
      </c>
      <c r="J20" s="39"/>
    </row>
    <row r="21" spans="1:10" ht="18.95" customHeight="1">
      <c r="A21" s="19">
        <v>14</v>
      </c>
      <c r="B21" s="9" t="s">
        <v>15</v>
      </c>
      <c r="C21" s="9" t="s">
        <v>1</v>
      </c>
      <c r="D21" s="9" t="s">
        <v>2</v>
      </c>
      <c r="E21" s="9" t="s">
        <v>3</v>
      </c>
      <c r="F21" s="2">
        <v>64.8</v>
      </c>
      <c r="G21" s="1">
        <v>69.2</v>
      </c>
      <c r="H21" s="62">
        <f t="shared" si="0"/>
        <v>67</v>
      </c>
      <c r="I21" s="76">
        <v>19</v>
      </c>
      <c r="J21" s="39"/>
    </row>
    <row r="22" spans="1:10" ht="18.95" customHeight="1">
      <c r="A22" s="19">
        <v>6</v>
      </c>
      <c r="B22" s="9" t="s">
        <v>7</v>
      </c>
      <c r="C22" s="9" t="s">
        <v>1</v>
      </c>
      <c r="D22" s="9" t="s">
        <v>2</v>
      </c>
      <c r="E22" s="9" t="s">
        <v>3</v>
      </c>
      <c r="F22" s="2">
        <v>68.599999999999994</v>
      </c>
      <c r="G22" s="1">
        <v>63.6</v>
      </c>
      <c r="H22" s="62">
        <f t="shared" si="0"/>
        <v>66.099999999999994</v>
      </c>
      <c r="I22" s="76">
        <v>20</v>
      </c>
      <c r="J22" s="39"/>
    </row>
    <row r="23" spans="1:10" ht="18.95" customHeight="1">
      <c r="A23" s="19">
        <v>12</v>
      </c>
      <c r="B23" s="9" t="s">
        <v>16</v>
      </c>
      <c r="C23" s="9" t="s">
        <v>1</v>
      </c>
      <c r="D23" s="9" t="s">
        <v>2</v>
      </c>
      <c r="E23" s="9" t="s">
        <v>3</v>
      </c>
      <c r="F23" s="2">
        <v>64.2</v>
      </c>
      <c r="G23" s="1">
        <v>65</v>
      </c>
      <c r="H23" s="62">
        <f t="shared" si="0"/>
        <v>64.599999999999994</v>
      </c>
      <c r="I23" s="76">
        <v>21</v>
      </c>
      <c r="J23" s="39"/>
    </row>
    <row r="24" spans="1:10" ht="18.95" customHeight="1">
      <c r="A24" s="19">
        <v>1</v>
      </c>
      <c r="B24" s="9" t="s">
        <v>25</v>
      </c>
      <c r="C24" s="9" t="s">
        <v>1</v>
      </c>
      <c r="D24" s="9" t="s">
        <v>2</v>
      </c>
      <c r="E24" s="9" t="s">
        <v>3</v>
      </c>
      <c r="F24" s="2">
        <v>55.3</v>
      </c>
      <c r="G24" s="1">
        <v>73</v>
      </c>
      <c r="H24" s="62">
        <f t="shared" si="0"/>
        <v>64.150000000000006</v>
      </c>
      <c r="I24" s="76">
        <v>22</v>
      </c>
      <c r="J24" s="39"/>
    </row>
    <row r="25" spans="1:10" ht="18.95" customHeight="1">
      <c r="A25" s="19">
        <v>21</v>
      </c>
      <c r="B25" s="9" t="s">
        <v>14</v>
      </c>
      <c r="C25" s="9" t="s">
        <v>1</v>
      </c>
      <c r="D25" s="9" t="s">
        <v>2</v>
      </c>
      <c r="E25" s="9" t="s">
        <v>3</v>
      </c>
      <c r="F25" s="2">
        <v>64.8</v>
      </c>
      <c r="G25" s="1">
        <v>61</v>
      </c>
      <c r="H25" s="62">
        <f t="shared" si="0"/>
        <v>62.9</v>
      </c>
      <c r="I25" s="76">
        <v>23</v>
      </c>
      <c r="J25" s="39"/>
    </row>
    <row r="26" spans="1:10" ht="18.95" customHeight="1">
      <c r="A26" s="19">
        <v>7</v>
      </c>
      <c r="B26" s="9" t="s">
        <v>10</v>
      </c>
      <c r="C26" s="9" t="s">
        <v>1</v>
      </c>
      <c r="D26" s="9" t="s">
        <v>2</v>
      </c>
      <c r="E26" s="9" t="s">
        <v>3</v>
      </c>
      <c r="F26" s="2">
        <v>66.7</v>
      </c>
      <c r="G26" s="1" t="s">
        <v>390</v>
      </c>
      <c r="H26" s="62">
        <v>33.35</v>
      </c>
      <c r="I26" s="76">
        <v>24</v>
      </c>
      <c r="J26" s="39"/>
    </row>
  </sheetData>
  <mergeCells count="1">
    <mergeCell ref="A1:J1"/>
  </mergeCells>
  <phoneticPr fontId="2" type="noConversion"/>
  <printOptions horizontalCentered="1"/>
  <pageMargins left="0.35433070866141736" right="0.19685039370078741" top="0.47244094488188981" bottom="0.23622047244094491" header="0.62992125984251968" footer="0.15748031496062992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1" sqref="A11:IV11"/>
    </sheetView>
  </sheetViews>
  <sheetFormatPr defaultRowHeight="20.100000000000001" customHeight="1"/>
  <cols>
    <col min="1" max="1" width="11.5" style="44" customWidth="1"/>
    <col min="2" max="2" width="7.5" customWidth="1"/>
    <col min="3" max="3" width="6.25" customWidth="1"/>
    <col min="4" max="4" width="9.125" customWidth="1"/>
    <col min="5" max="5" width="21.875" customWidth="1"/>
    <col min="6" max="6" width="8.875" customWidth="1"/>
    <col min="8" max="9" width="13.5" customWidth="1"/>
    <col min="10" max="10" width="14.125" style="44" customWidth="1"/>
  </cols>
  <sheetData>
    <row r="1" spans="1:10" s="23" customFormat="1" ht="48" customHeight="1">
      <c r="A1" s="156" t="s">
        <v>372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22" customFormat="1" ht="18.95" customHeight="1">
      <c r="A2" s="20" t="s">
        <v>207</v>
      </c>
      <c r="B2" s="20" t="s">
        <v>208</v>
      </c>
      <c r="C2" s="20" t="s">
        <v>209</v>
      </c>
      <c r="D2" s="20" t="s">
        <v>210</v>
      </c>
      <c r="E2" s="20" t="s">
        <v>211</v>
      </c>
      <c r="F2" s="20" t="s">
        <v>212</v>
      </c>
      <c r="G2" s="20" t="s">
        <v>292</v>
      </c>
      <c r="H2" s="21" t="s">
        <v>394</v>
      </c>
      <c r="I2" s="21" t="s">
        <v>396</v>
      </c>
      <c r="J2" s="24" t="s">
        <v>293</v>
      </c>
    </row>
    <row r="3" spans="1:10" ht="18.95" customHeight="1">
      <c r="A3" s="39">
        <v>6</v>
      </c>
      <c r="B3" s="8" t="s">
        <v>34</v>
      </c>
      <c r="C3" s="8" t="s">
        <v>28</v>
      </c>
      <c r="D3" s="8" t="s">
        <v>29</v>
      </c>
      <c r="E3" s="9" t="s">
        <v>30</v>
      </c>
      <c r="F3" s="10">
        <v>78.7</v>
      </c>
      <c r="G3" s="3">
        <v>87.8</v>
      </c>
      <c r="H3" s="57">
        <f t="shared" ref="H3:H24" si="0">ROUND((F3*0.5+G3*0.5),2)</f>
        <v>83.25</v>
      </c>
      <c r="I3" s="71">
        <v>1</v>
      </c>
      <c r="J3" s="39" t="s">
        <v>392</v>
      </c>
    </row>
    <row r="4" spans="1:10" ht="18.95" customHeight="1">
      <c r="A4" s="39">
        <v>4</v>
      </c>
      <c r="B4" s="8" t="s">
        <v>45</v>
      </c>
      <c r="C4" s="8" t="s">
        <v>28</v>
      </c>
      <c r="D4" s="8" t="s">
        <v>29</v>
      </c>
      <c r="E4" s="9" t="s">
        <v>30</v>
      </c>
      <c r="F4" s="10">
        <v>74.2</v>
      </c>
      <c r="G4" s="3">
        <v>88.8</v>
      </c>
      <c r="H4" s="57">
        <f t="shared" si="0"/>
        <v>81.5</v>
      </c>
      <c r="I4" s="71">
        <v>2</v>
      </c>
      <c r="J4" s="39" t="s">
        <v>392</v>
      </c>
    </row>
    <row r="5" spans="1:10" ht="18.95" customHeight="1">
      <c r="A5" s="39">
        <v>20</v>
      </c>
      <c r="B5" s="8" t="s">
        <v>32</v>
      </c>
      <c r="C5" s="8" t="s">
        <v>28</v>
      </c>
      <c r="D5" s="8" t="s">
        <v>29</v>
      </c>
      <c r="E5" s="9" t="s">
        <v>30</v>
      </c>
      <c r="F5" s="10">
        <v>81.7</v>
      </c>
      <c r="G5" s="3">
        <v>80.599999999999994</v>
      </c>
      <c r="H5" s="57">
        <f t="shared" si="0"/>
        <v>81.150000000000006</v>
      </c>
      <c r="I5" s="71">
        <v>3</v>
      </c>
      <c r="J5" s="39" t="s">
        <v>392</v>
      </c>
    </row>
    <row r="6" spans="1:10" ht="18.95" customHeight="1">
      <c r="A6" s="39">
        <v>19</v>
      </c>
      <c r="B6" s="8" t="s">
        <v>27</v>
      </c>
      <c r="C6" s="8" t="s">
        <v>28</v>
      </c>
      <c r="D6" s="8" t="s">
        <v>29</v>
      </c>
      <c r="E6" s="9" t="s">
        <v>30</v>
      </c>
      <c r="F6" s="10">
        <v>82.7</v>
      </c>
      <c r="G6" s="3">
        <v>77.8</v>
      </c>
      <c r="H6" s="57">
        <f t="shared" si="0"/>
        <v>80.25</v>
      </c>
      <c r="I6" s="71">
        <v>4</v>
      </c>
      <c r="J6" s="39" t="s">
        <v>392</v>
      </c>
    </row>
    <row r="7" spans="1:10" ht="18.95" customHeight="1">
      <c r="A7" s="39">
        <v>11</v>
      </c>
      <c r="B7" s="8" t="s">
        <v>42</v>
      </c>
      <c r="C7" s="8" t="s">
        <v>28</v>
      </c>
      <c r="D7" s="8" t="s">
        <v>29</v>
      </c>
      <c r="E7" s="9" t="s">
        <v>30</v>
      </c>
      <c r="F7" s="10">
        <v>75.099999999999994</v>
      </c>
      <c r="G7" s="3">
        <v>84</v>
      </c>
      <c r="H7" s="57">
        <f t="shared" si="0"/>
        <v>79.55</v>
      </c>
      <c r="I7" s="71">
        <v>5</v>
      </c>
      <c r="J7" s="39" t="s">
        <v>392</v>
      </c>
    </row>
    <row r="8" spans="1:10" ht="18.95" customHeight="1">
      <c r="A8" s="39">
        <v>16</v>
      </c>
      <c r="B8" s="8" t="s">
        <v>44</v>
      </c>
      <c r="C8" s="8" t="s">
        <v>28</v>
      </c>
      <c r="D8" s="8" t="s">
        <v>29</v>
      </c>
      <c r="E8" s="9" t="s">
        <v>30</v>
      </c>
      <c r="F8" s="10">
        <v>74.5</v>
      </c>
      <c r="G8" s="3">
        <v>84.4</v>
      </c>
      <c r="H8" s="57">
        <f t="shared" si="0"/>
        <v>79.45</v>
      </c>
      <c r="I8" s="71">
        <v>6</v>
      </c>
      <c r="J8" s="39" t="s">
        <v>392</v>
      </c>
    </row>
    <row r="9" spans="1:10" ht="18.95" customHeight="1">
      <c r="A9" s="39">
        <v>10</v>
      </c>
      <c r="B9" s="8" t="s">
        <v>33</v>
      </c>
      <c r="C9" s="8" t="s">
        <v>28</v>
      </c>
      <c r="D9" s="8" t="s">
        <v>29</v>
      </c>
      <c r="E9" s="9" t="s">
        <v>30</v>
      </c>
      <c r="F9" s="10">
        <v>79</v>
      </c>
      <c r="G9" s="3">
        <v>79.8</v>
      </c>
      <c r="H9" s="57">
        <f t="shared" si="0"/>
        <v>79.400000000000006</v>
      </c>
      <c r="I9" s="71">
        <v>7</v>
      </c>
      <c r="J9" s="39" t="s">
        <v>392</v>
      </c>
    </row>
    <row r="10" spans="1:10" ht="18.95" customHeight="1">
      <c r="A10" s="39">
        <v>8</v>
      </c>
      <c r="B10" s="8" t="s">
        <v>40</v>
      </c>
      <c r="C10" s="8" t="s">
        <v>28</v>
      </c>
      <c r="D10" s="8" t="s">
        <v>29</v>
      </c>
      <c r="E10" s="9" t="s">
        <v>30</v>
      </c>
      <c r="F10" s="10">
        <v>75.2</v>
      </c>
      <c r="G10" s="3">
        <v>83</v>
      </c>
      <c r="H10" s="57">
        <f t="shared" si="0"/>
        <v>79.099999999999994</v>
      </c>
      <c r="I10" s="71">
        <v>8</v>
      </c>
      <c r="J10" s="39" t="s">
        <v>392</v>
      </c>
    </row>
    <row r="11" spans="1:10" ht="18.95" customHeight="1">
      <c r="A11" s="39">
        <v>3</v>
      </c>
      <c r="B11" s="8" t="s">
        <v>43</v>
      </c>
      <c r="C11" s="8" t="s">
        <v>28</v>
      </c>
      <c r="D11" s="8" t="s">
        <v>29</v>
      </c>
      <c r="E11" s="9" t="s">
        <v>30</v>
      </c>
      <c r="F11" s="10">
        <v>74.7</v>
      </c>
      <c r="G11" s="3">
        <v>83.4</v>
      </c>
      <c r="H11" s="57">
        <f t="shared" si="0"/>
        <v>79.05</v>
      </c>
      <c r="I11" s="71">
        <v>9</v>
      </c>
      <c r="J11" s="39" t="s">
        <v>392</v>
      </c>
    </row>
    <row r="12" spans="1:10" ht="18.95" customHeight="1">
      <c r="A12" s="39">
        <v>2</v>
      </c>
      <c r="B12" s="8" t="s">
        <v>48</v>
      </c>
      <c r="C12" s="8" t="s">
        <v>28</v>
      </c>
      <c r="D12" s="8" t="s">
        <v>29</v>
      </c>
      <c r="E12" s="9" t="s">
        <v>30</v>
      </c>
      <c r="F12" s="10">
        <v>73.900000000000006</v>
      </c>
      <c r="G12" s="3">
        <v>83.8</v>
      </c>
      <c r="H12" s="57">
        <f t="shared" si="0"/>
        <v>78.849999999999994</v>
      </c>
      <c r="I12" s="71">
        <v>10</v>
      </c>
      <c r="J12" s="39" t="s">
        <v>392</v>
      </c>
    </row>
    <row r="13" spans="1:10" ht="18.95" customHeight="1">
      <c r="A13" s="39">
        <v>22</v>
      </c>
      <c r="B13" s="8" t="s">
        <v>35</v>
      </c>
      <c r="C13" s="8" t="s">
        <v>28</v>
      </c>
      <c r="D13" s="8" t="s">
        <v>29</v>
      </c>
      <c r="E13" s="9" t="s">
        <v>30</v>
      </c>
      <c r="F13" s="10">
        <v>78.400000000000006</v>
      </c>
      <c r="G13" s="3">
        <v>78.8</v>
      </c>
      <c r="H13" s="57">
        <f t="shared" si="0"/>
        <v>78.599999999999994</v>
      </c>
      <c r="I13" s="71">
        <v>11</v>
      </c>
      <c r="J13" s="39" t="s">
        <v>392</v>
      </c>
    </row>
    <row r="14" spans="1:10" ht="18.95" customHeight="1">
      <c r="A14" s="39">
        <v>12</v>
      </c>
      <c r="B14" s="8" t="s">
        <v>36</v>
      </c>
      <c r="C14" s="8" t="s">
        <v>28</v>
      </c>
      <c r="D14" s="8" t="s">
        <v>29</v>
      </c>
      <c r="E14" s="9" t="s">
        <v>30</v>
      </c>
      <c r="F14" s="10">
        <v>78.3</v>
      </c>
      <c r="G14" s="3">
        <v>78.8</v>
      </c>
      <c r="H14" s="57">
        <f t="shared" si="0"/>
        <v>78.55</v>
      </c>
      <c r="I14" s="71">
        <v>12</v>
      </c>
      <c r="J14" s="39" t="s">
        <v>392</v>
      </c>
    </row>
    <row r="15" spans="1:10" ht="18.95" customHeight="1">
      <c r="A15" s="39">
        <v>9</v>
      </c>
      <c r="B15" s="8" t="s">
        <v>46</v>
      </c>
      <c r="C15" s="8" t="s">
        <v>28</v>
      </c>
      <c r="D15" s="8" t="s">
        <v>29</v>
      </c>
      <c r="E15" s="9" t="s">
        <v>30</v>
      </c>
      <c r="F15" s="10">
        <v>74</v>
      </c>
      <c r="G15" s="3">
        <v>82.8</v>
      </c>
      <c r="H15" s="57">
        <f t="shared" si="0"/>
        <v>78.400000000000006</v>
      </c>
      <c r="I15" s="71">
        <v>13</v>
      </c>
      <c r="J15" s="39" t="s">
        <v>392</v>
      </c>
    </row>
    <row r="16" spans="1:10" ht="18.95" customHeight="1">
      <c r="A16" s="39">
        <v>18</v>
      </c>
      <c r="B16" s="8" t="s">
        <v>39</v>
      </c>
      <c r="C16" s="8" t="s">
        <v>28</v>
      </c>
      <c r="D16" s="8" t="s">
        <v>29</v>
      </c>
      <c r="E16" s="9" t="s">
        <v>30</v>
      </c>
      <c r="F16" s="10">
        <v>75.8</v>
      </c>
      <c r="G16" s="3">
        <v>80.599999999999994</v>
      </c>
      <c r="H16" s="57">
        <f t="shared" si="0"/>
        <v>78.2</v>
      </c>
      <c r="I16" s="71">
        <v>14</v>
      </c>
      <c r="J16" s="39" t="s">
        <v>392</v>
      </c>
    </row>
    <row r="17" spans="1:10" ht="18.95" customHeight="1">
      <c r="A17" s="39">
        <v>15</v>
      </c>
      <c r="B17" s="8" t="s">
        <v>49</v>
      </c>
      <c r="C17" s="8" t="s">
        <v>28</v>
      </c>
      <c r="D17" s="8" t="s">
        <v>29</v>
      </c>
      <c r="E17" s="9" t="s">
        <v>30</v>
      </c>
      <c r="F17" s="10">
        <v>73.7</v>
      </c>
      <c r="G17" s="3">
        <v>82.2</v>
      </c>
      <c r="H17" s="57">
        <f t="shared" si="0"/>
        <v>77.95</v>
      </c>
      <c r="I17" s="71">
        <v>15</v>
      </c>
      <c r="J17" s="39"/>
    </row>
    <row r="18" spans="1:10" ht="18.95" customHeight="1">
      <c r="A18" s="39">
        <v>1</v>
      </c>
      <c r="B18" s="8" t="s">
        <v>38</v>
      </c>
      <c r="C18" s="8" t="s">
        <v>28</v>
      </c>
      <c r="D18" s="8" t="s">
        <v>29</v>
      </c>
      <c r="E18" s="9" t="s">
        <v>30</v>
      </c>
      <c r="F18" s="10">
        <v>76.7</v>
      </c>
      <c r="G18" s="3">
        <v>78.8</v>
      </c>
      <c r="H18" s="57">
        <f t="shared" si="0"/>
        <v>77.75</v>
      </c>
      <c r="I18" s="71">
        <v>16</v>
      </c>
      <c r="J18" s="39"/>
    </row>
    <row r="19" spans="1:10" ht="18.95" customHeight="1">
      <c r="A19" s="39">
        <v>5</v>
      </c>
      <c r="B19" s="8" t="s">
        <v>37</v>
      </c>
      <c r="C19" s="8" t="s">
        <v>28</v>
      </c>
      <c r="D19" s="8" t="s">
        <v>29</v>
      </c>
      <c r="E19" s="9" t="s">
        <v>30</v>
      </c>
      <c r="F19" s="10">
        <v>77.400000000000006</v>
      </c>
      <c r="G19" s="3">
        <v>78</v>
      </c>
      <c r="H19" s="57">
        <f t="shared" si="0"/>
        <v>77.7</v>
      </c>
      <c r="I19" s="71">
        <v>17</v>
      </c>
      <c r="J19" s="39"/>
    </row>
    <row r="20" spans="1:10" ht="18.95" customHeight="1">
      <c r="A20" s="39">
        <v>13</v>
      </c>
      <c r="B20" s="8" t="s">
        <v>51</v>
      </c>
      <c r="C20" s="8" t="s">
        <v>28</v>
      </c>
      <c r="D20" s="8" t="s">
        <v>29</v>
      </c>
      <c r="E20" s="9" t="s">
        <v>30</v>
      </c>
      <c r="F20" s="10">
        <v>73.7</v>
      </c>
      <c r="G20" s="3">
        <v>79.8</v>
      </c>
      <c r="H20" s="57">
        <f t="shared" si="0"/>
        <v>76.75</v>
      </c>
      <c r="I20" s="71">
        <v>18</v>
      </c>
      <c r="J20" s="39"/>
    </row>
    <row r="21" spans="1:10" ht="18.95" customHeight="1">
      <c r="A21" s="39">
        <v>21</v>
      </c>
      <c r="B21" s="8" t="s">
        <v>53</v>
      </c>
      <c r="C21" s="8" t="s">
        <v>28</v>
      </c>
      <c r="D21" s="8" t="s">
        <v>29</v>
      </c>
      <c r="E21" s="9" t="s">
        <v>30</v>
      </c>
      <c r="F21" s="10">
        <v>73.5</v>
      </c>
      <c r="G21" s="3">
        <v>79.8</v>
      </c>
      <c r="H21" s="57">
        <f t="shared" si="0"/>
        <v>76.650000000000006</v>
      </c>
      <c r="I21" s="71">
        <v>19</v>
      </c>
      <c r="J21" s="39"/>
    </row>
    <row r="22" spans="1:10" ht="18.95" customHeight="1">
      <c r="A22" s="39">
        <v>17</v>
      </c>
      <c r="B22" s="8" t="s">
        <v>47</v>
      </c>
      <c r="C22" s="8" t="s">
        <v>28</v>
      </c>
      <c r="D22" s="8" t="s">
        <v>29</v>
      </c>
      <c r="E22" s="9" t="s">
        <v>30</v>
      </c>
      <c r="F22" s="10">
        <v>74</v>
      </c>
      <c r="G22" s="3">
        <v>78.8</v>
      </c>
      <c r="H22" s="57">
        <f t="shared" si="0"/>
        <v>76.400000000000006</v>
      </c>
      <c r="I22" s="71">
        <v>20</v>
      </c>
      <c r="J22" s="39"/>
    </row>
    <row r="23" spans="1:10" ht="18.95" customHeight="1">
      <c r="A23" s="39">
        <v>14</v>
      </c>
      <c r="B23" s="8" t="s">
        <v>50</v>
      </c>
      <c r="C23" s="8" t="s">
        <v>28</v>
      </c>
      <c r="D23" s="8" t="s">
        <v>29</v>
      </c>
      <c r="E23" s="9" t="s">
        <v>30</v>
      </c>
      <c r="F23" s="10">
        <v>73.7</v>
      </c>
      <c r="G23" s="3">
        <v>78.8</v>
      </c>
      <c r="H23" s="57">
        <f t="shared" si="0"/>
        <v>76.25</v>
      </c>
      <c r="I23" s="71">
        <v>21</v>
      </c>
      <c r="J23" s="39"/>
    </row>
    <row r="24" spans="1:10" ht="18.95" customHeight="1">
      <c r="A24" s="39">
        <v>7</v>
      </c>
      <c r="B24" s="8" t="s">
        <v>52</v>
      </c>
      <c r="C24" s="8" t="s">
        <v>28</v>
      </c>
      <c r="D24" s="8" t="s">
        <v>29</v>
      </c>
      <c r="E24" s="9" t="s">
        <v>30</v>
      </c>
      <c r="F24" s="10">
        <v>73.599999999999994</v>
      </c>
      <c r="G24" s="3">
        <v>75.400000000000006</v>
      </c>
      <c r="H24" s="57">
        <f t="shared" si="0"/>
        <v>74.5</v>
      </c>
      <c r="I24" s="71">
        <v>22</v>
      </c>
      <c r="J24" s="39"/>
    </row>
    <row r="25" spans="1:10" ht="18.95" customHeight="1">
      <c r="A25" s="39" t="s">
        <v>389</v>
      </c>
      <c r="B25" s="8" t="s">
        <v>31</v>
      </c>
      <c r="C25" s="8" t="s">
        <v>28</v>
      </c>
      <c r="D25" s="8" t="s">
        <v>29</v>
      </c>
      <c r="E25" s="9" t="s">
        <v>30</v>
      </c>
      <c r="F25" s="10">
        <v>82.3</v>
      </c>
      <c r="G25" s="3" t="s">
        <v>390</v>
      </c>
      <c r="H25" s="57">
        <v>41.15</v>
      </c>
      <c r="I25" s="71">
        <v>23</v>
      </c>
      <c r="J25" s="39"/>
    </row>
    <row r="26" spans="1:10" ht="18.95" customHeight="1">
      <c r="A26" s="39" t="s">
        <v>389</v>
      </c>
      <c r="B26" s="8" t="s">
        <v>41</v>
      </c>
      <c r="C26" s="8" t="s">
        <v>28</v>
      </c>
      <c r="D26" s="8" t="s">
        <v>29</v>
      </c>
      <c r="E26" s="9" t="s">
        <v>30</v>
      </c>
      <c r="F26" s="10">
        <v>75.099999999999994</v>
      </c>
      <c r="G26" s="3" t="s">
        <v>390</v>
      </c>
      <c r="H26" s="57">
        <v>37.549999999999997</v>
      </c>
      <c r="I26" s="71">
        <v>24</v>
      </c>
      <c r="J26" s="39"/>
    </row>
  </sheetData>
  <mergeCells count="1">
    <mergeCell ref="A1:J1"/>
  </mergeCells>
  <phoneticPr fontId="2" type="noConversion"/>
  <printOptions horizontalCentered="1"/>
  <pageMargins left="0.31496062992125984" right="0.19685039370078741" top="0.47244094488188981" bottom="0.43307086614173229" header="0.47244094488188981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P15" sqref="P15"/>
    </sheetView>
  </sheetViews>
  <sheetFormatPr defaultRowHeight="20.100000000000001" customHeight="1"/>
  <cols>
    <col min="1" max="1" width="11.75" style="27" customWidth="1"/>
    <col min="2" max="2" width="11.5" style="27" customWidth="1"/>
    <col min="3" max="3" width="7.5" style="27" customWidth="1"/>
    <col min="4" max="4" width="6.25" style="27" customWidth="1"/>
    <col min="5" max="5" width="9.125" style="27" customWidth="1"/>
    <col min="6" max="6" width="14.5" style="27" customWidth="1"/>
    <col min="7" max="7" width="8.875" style="27" customWidth="1"/>
    <col min="8" max="8" width="9.125" style="27" customWidth="1"/>
    <col min="9" max="10" width="13.5" style="27" customWidth="1"/>
    <col min="11" max="11" width="14.125" style="27" customWidth="1"/>
    <col min="12" max="16384" width="9" style="27"/>
  </cols>
  <sheetData>
    <row r="1" spans="1:11" s="26" customFormat="1" ht="45" customHeight="1">
      <c r="A1" s="156" t="s">
        <v>373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2" customFormat="1" ht="18.95" customHeight="1">
      <c r="A2" s="20" t="s">
        <v>213</v>
      </c>
      <c r="B2" s="20" t="s">
        <v>207</v>
      </c>
      <c r="C2" s="20" t="s">
        <v>208</v>
      </c>
      <c r="D2" s="20" t="s">
        <v>209</v>
      </c>
      <c r="E2" s="20" t="s">
        <v>210</v>
      </c>
      <c r="F2" s="20" t="s">
        <v>211</v>
      </c>
      <c r="G2" s="20" t="s">
        <v>212</v>
      </c>
      <c r="H2" s="20" t="s">
        <v>292</v>
      </c>
      <c r="I2" s="21" t="s">
        <v>394</v>
      </c>
      <c r="J2" s="21" t="s">
        <v>396</v>
      </c>
      <c r="K2" s="24" t="s">
        <v>293</v>
      </c>
    </row>
    <row r="3" spans="1:11" ht="18.95" customHeight="1">
      <c r="A3" s="157">
        <v>1</v>
      </c>
      <c r="B3" s="19">
        <v>3</v>
      </c>
      <c r="C3" s="9" t="s">
        <v>54</v>
      </c>
      <c r="D3" s="9" t="s">
        <v>28</v>
      </c>
      <c r="E3" s="9" t="s">
        <v>55</v>
      </c>
      <c r="F3" s="9" t="s">
        <v>56</v>
      </c>
      <c r="G3" s="2">
        <v>84.6</v>
      </c>
      <c r="H3" s="1">
        <v>84</v>
      </c>
      <c r="I3" s="62">
        <f t="shared" ref="I3:I16" si="0">ROUND((G3*0.5+H3*0.5),2)</f>
        <v>84.3</v>
      </c>
      <c r="J3" s="76">
        <v>1</v>
      </c>
      <c r="K3" s="1" t="s">
        <v>392</v>
      </c>
    </row>
    <row r="4" spans="1:11" ht="18.95" customHeight="1">
      <c r="A4" s="158"/>
      <c r="B4" s="19">
        <v>5</v>
      </c>
      <c r="C4" s="9" t="s">
        <v>63</v>
      </c>
      <c r="D4" s="9" t="s">
        <v>28</v>
      </c>
      <c r="E4" s="9" t="s">
        <v>55</v>
      </c>
      <c r="F4" s="9" t="s">
        <v>56</v>
      </c>
      <c r="G4" s="2">
        <v>78.5</v>
      </c>
      <c r="H4" s="1">
        <v>88</v>
      </c>
      <c r="I4" s="62">
        <f t="shared" si="0"/>
        <v>83.25</v>
      </c>
      <c r="J4" s="76">
        <v>2</v>
      </c>
      <c r="K4" s="1" t="s">
        <v>392</v>
      </c>
    </row>
    <row r="5" spans="1:11" ht="18.95" customHeight="1">
      <c r="A5" s="158"/>
      <c r="B5" s="19">
        <v>8</v>
      </c>
      <c r="C5" s="9" t="s">
        <v>58</v>
      </c>
      <c r="D5" s="9" t="s">
        <v>28</v>
      </c>
      <c r="E5" s="9" t="s">
        <v>55</v>
      </c>
      <c r="F5" s="9" t="s">
        <v>56</v>
      </c>
      <c r="G5" s="2">
        <v>83.5</v>
      </c>
      <c r="H5" s="1">
        <v>82.2</v>
      </c>
      <c r="I5" s="62">
        <f t="shared" si="0"/>
        <v>82.85</v>
      </c>
      <c r="J5" s="76">
        <v>3</v>
      </c>
      <c r="K5" s="1" t="s">
        <v>392</v>
      </c>
    </row>
    <row r="6" spans="1:11" ht="18.95" customHeight="1">
      <c r="A6" s="158"/>
      <c r="B6" s="19">
        <v>9</v>
      </c>
      <c r="C6" s="9" t="s">
        <v>57</v>
      </c>
      <c r="D6" s="9" t="s">
        <v>28</v>
      </c>
      <c r="E6" s="9" t="s">
        <v>55</v>
      </c>
      <c r="F6" s="9" t="s">
        <v>56</v>
      </c>
      <c r="G6" s="2">
        <v>84.3</v>
      </c>
      <c r="H6" s="1">
        <v>79.8</v>
      </c>
      <c r="I6" s="62">
        <f t="shared" si="0"/>
        <v>82.05</v>
      </c>
      <c r="J6" s="76">
        <v>4</v>
      </c>
      <c r="K6" s="1" t="s">
        <v>392</v>
      </c>
    </row>
    <row r="7" spans="1:11" ht="18.95" customHeight="1">
      <c r="A7" s="158"/>
      <c r="B7" s="19">
        <v>2</v>
      </c>
      <c r="C7" s="9" t="s">
        <v>65</v>
      </c>
      <c r="D7" s="9" t="s">
        <v>28</v>
      </c>
      <c r="E7" s="9" t="s">
        <v>55</v>
      </c>
      <c r="F7" s="9" t="s">
        <v>56</v>
      </c>
      <c r="G7" s="2">
        <v>78.3</v>
      </c>
      <c r="H7" s="1">
        <v>85.2</v>
      </c>
      <c r="I7" s="62">
        <f t="shared" si="0"/>
        <v>81.75</v>
      </c>
      <c r="J7" s="76">
        <v>5</v>
      </c>
      <c r="K7" s="1" t="s">
        <v>392</v>
      </c>
    </row>
    <row r="8" spans="1:11" ht="18.95" customHeight="1">
      <c r="A8" s="158"/>
      <c r="B8" s="19">
        <v>4</v>
      </c>
      <c r="C8" s="9" t="s">
        <v>68</v>
      </c>
      <c r="D8" s="9" t="s">
        <v>28</v>
      </c>
      <c r="E8" s="9" t="s">
        <v>55</v>
      </c>
      <c r="F8" s="9" t="s">
        <v>56</v>
      </c>
      <c r="G8" s="2">
        <v>75.7</v>
      </c>
      <c r="H8" s="1">
        <v>87.6</v>
      </c>
      <c r="I8" s="62">
        <f t="shared" si="0"/>
        <v>81.650000000000006</v>
      </c>
      <c r="J8" s="76">
        <v>6</v>
      </c>
      <c r="K8" s="1" t="s">
        <v>392</v>
      </c>
    </row>
    <row r="9" spans="1:11" ht="18.95" customHeight="1">
      <c r="A9" s="158"/>
      <c r="B9" s="19">
        <v>11</v>
      </c>
      <c r="C9" s="9" t="s">
        <v>62</v>
      </c>
      <c r="D9" s="9" t="s">
        <v>28</v>
      </c>
      <c r="E9" s="9" t="s">
        <v>55</v>
      </c>
      <c r="F9" s="9" t="s">
        <v>56</v>
      </c>
      <c r="G9" s="2">
        <v>80</v>
      </c>
      <c r="H9" s="1">
        <v>82.2</v>
      </c>
      <c r="I9" s="62">
        <f t="shared" si="0"/>
        <v>81.099999999999994</v>
      </c>
      <c r="J9" s="76">
        <v>7</v>
      </c>
      <c r="K9" s="1"/>
    </row>
    <row r="10" spans="1:11" ht="18.95" customHeight="1">
      <c r="A10" s="158"/>
      <c r="B10" s="19">
        <v>10</v>
      </c>
      <c r="C10" s="9" t="s">
        <v>64</v>
      </c>
      <c r="D10" s="9" t="s">
        <v>28</v>
      </c>
      <c r="E10" s="9" t="s">
        <v>55</v>
      </c>
      <c r="F10" s="9" t="s">
        <v>56</v>
      </c>
      <c r="G10" s="2">
        <v>78.400000000000006</v>
      </c>
      <c r="H10" s="1">
        <v>83.4</v>
      </c>
      <c r="I10" s="62">
        <f t="shared" si="0"/>
        <v>80.900000000000006</v>
      </c>
      <c r="J10" s="76">
        <v>8</v>
      </c>
      <c r="K10" s="1"/>
    </row>
    <row r="11" spans="1:11" ht="18.95" customHeight="1">
      <c r="A11" s="158"/>
      <c r="B11" s="19">
        <v>14</v>
      </c>
      <c r="C11" s="9" t="s">
        <v>59</v>
      </c>
      <c r="D11" s="9" t="s">
        <v>1</v>
      </c>
      <c r="E11" s="9" t="s">
        <v>55</v>
      </c>
      <c r="F11" s="9" t="s">
        <v>56</v>
      </c>
      <c r="G11" s="2">
        <v>81.400000000000006</v>
      </c>
      <c r="H11" s="1">
        <v>79</v>
      </c>
      <c r="I11" s="62">
        <f t="shared" si="0"/>
        <v>80.2</v>
      </c>
      <c r="J11" s="76">
        <v>9</v>
      </c>
      <c r="K11" s="1"/>
    </row>
    <row r="12" spans="1:11" ht="18.95" customHeight="1">
      <c r="A12" s="158"/>
      <c r="B12" s="19">
        <v>12</v>
      </c>
      <c r="C12" s="9" t="s">
        <v>61</v>
      </c>
      <c r="D12" s="9" t="s">
        <v>28</v>
      </c>
      <c r="E12" s="9" t="s">
        <v>55</v>
      </c>
      <c r="F12" s="9" t="s">
        <v>56</v>
      </c>
      <c r="G12" s="2">
        <v>80</v>
      </c>
      <c r="H12" s="1">
        <v>77</v>
      </c>
      <c r="I12" s="62">
        <f t="shared" si="0"/>
        <v>78.5</v>
      </c>
      <c r="J12" s="76">
        <v>10</v>
      </c>
      <c r="K12" s="1"/>
    </row>
    <row r="13" spans="1:11" ht="18.95" customHeight="1">
      <c r="A13" s="158"/>
      <c r="B13" s="19">
        <v>7</v>
      </c>
      <c r="C13" s="9" t="s">
        <v>70</v>
      </c>
      <c r="D13" s="9" t="s">
        <v>28</v>
      </c>
      <c r="E13" s="9" t="s">
        <v>55</v>
      </c>
      <c r="F13" s="9" t="s">
        <v>56</v>
      </c>
      <c r="G13" s="2">
        <v>74.8</v>
      </c>
      <c r="H13" s="1">
        <v>81.400000000000006</v>
      </c>
      <c r="I13" s="62">
        <f t="shared" si="0"/>
        <v>78.099999999999994</v>
      </c>
      <c r="J13" s="76">
        <v>11</v>
      </c>
      <c r="K13" s="1"/>
    </row>
    <row r="14" spans="1:11" ht="18.95" customHeight="1">
      <c r="A14" s="158"/>
      <c r="B14" s="19">
        <v>6</v>
      </c>
      <c r="C14" s="9" t="s">
        <v>66</v>
      </c>
      <c r="D14" s="9" t="s">
        <v>28</v>
      </c>
      <c r="E14" s="9" t="s">
        <v>55</v>
      </c>
      <c r="F14" s="9" t="s">
        <v>56</v>
      </c>
      <c r="G14" s="2">
        <v>76.7</v>
      </c>
      <c r="H14" s="1">
        <v>78.599999999999994</v>
      </c>
      <c r="I14" s="62">
        <f t="shared" si="0"/>
        <v>77.650000000000006</v>
      </c>
      <c r="J14" s="76">
        <v>12</v>
      </c>
      <c r="K14" s="1"/>
    </row>
    <row r="15" spans="1:11" ht="18.95" customHeight="1">
      <c r="A15" s="158"/>
      <c r="B15" s="19">
        <v>13</v>
      </c>
      <c r="C15" s="9" t="s">
        <v>69</v>
      </c>
      <c r="D15" s="9" t="s">
        <v>28</v>
      </c>
      <c r="E15" s="9" t="s">
        <v>55</v>
      </c>
      <c r="F15" s="9" t="s">
        <v>56</v>
      </c>
      <c r="G15" s="2">
        <v>74.900000000000006</v>
      </c>
      <c r="H15" s="1">
        <v>75.2</v>
      </c>
      <c r="I15" s="62">
        <f t="shared" si="0"/>
        <v>75.05</v>
      </c>
      <c r="J15" s="76">
        <v>13</v>
      </c>
      <c r="K15" s="1"/>
    </row>
    <row r="16" spans="1:11" ht="18.95" customHeight="1">
      <c r="A16" s="158"/>
      <c r="B16" s="19">
        <v>1</v>
      </c>
      <c r="C16" s="9" t="s">
        <v>67</v>
      </c>
      <c r="D16" s="9" t="s">
        <v>28</v>
      </c>
      <c r="E16" s="9" t="s">
        <v>55</v>
      </c>
      <c r="F16" s="9" t="s">
        <v>56</v>
      </c>
      <c r="G16" s="2">
        <v>76</v>
      </c>
      <c r="H16" s="1">
        <v>63</v>
      </c>
      <c r="I16" s="62">
        <f t="shared" si="0"/>
        <v>69.5</v>
      </c>
      <c r="J16" s="76">
        <v>14</v>
      </c>
      <c r="K16" s="1"/>
    </row>
    <row r="17" spans="1:11" ht="18.95" customHeight="1" thickBot="1">
      <c r="A17" s="159"/>
      <c r="B17" s="47" t="s">
        <v>389</v>
      </c>
      <c r="C17" s="50" t="s">
        <v>60</v>
      </c>
      <c r="D17" s="50" t="s">
        <v>28</v>
      </c>
      <c r="E17" s="50" t="s">
        <v>55</v>
      </c>
      <c r="F17" s="50" t="s">
        <v>56</v>
      </c>
      <c r="G17" s="77">
        <v>80.599999999999994</v>
      </c>
      <c r="H17" s="46" t="s">
        <v>390</v>
      </c>
      <c r="I17" s="78">
        <v>40.299999999999997</v>
      </c>
      <c r="J17" s="79">
        <v>15</v>
      </c>
      <c r="K17" s="46"/>
    </row>
    <row r="18" spans="1:11" ht="18.95" customHeight="1">
      <c r="A18" s="160">
        <v>2</v>
      </c>
      <c r="B18" s="81">
        <v>18</v>
      </c>
      <c r="C18" s="16" t="s">
        <v>74</v>
      </c>
      <c r="D18" s="16" t="s">
        <v>1</v>
      </c>
      <c r="E18" s="16" t="s">
        <v>72</v>
      </c>
      <c r="F18" s="16" t="s">
        <v>73</v>
      </c>
      <c r="G18" s="82">
        <v>58.2</v>
      </c>
      <c r="H18" s="80">
        <v>83.4</v>
      </c>
      <c r="I18" s="83">
        <f t="shared" ref="I18:I26" si="1">ROUND((G18*0.5+H18*0.5),2)</f>
        <v>70.8</v>
      </c>
      <c r="J18" s="84">
        <v>1</v>
      </c>
      <c r="K18" s="80" t="s">
        <v>391</v>
      </c>
    </row>
    <row r="19" spans="1:11" ht="18.95" customHeight="1">
      <c r="A19" s="158"/>
      <c r="B19" s="19">
        <v>21</v>
      </c>
      <c r="C19" s="9" t="s">
        <v>77</v>
      </c>
      <c r="D19" s="9" t="s">
        <v>28</v>
      </c>
      <c r="E19" s="9" t="s">
        <v>72</v>
      </c>
      <c r="F19" s="9" t="s">
        <v>73</v>
      </c>
      <c r="G19" s="2">
        <v>56.1</v>
      </c>
      <c r="H19" s="1">
        <v>84.6</v>
      </c>
      <c r="I19" s="62">
        <f t="shared" si="1"/>
        <v>70.349999999999994</v>
      </c>
      <c r="J19" s="76">
        <v>2</v>
      </c>
      <c r="K19" s="1" t="s">
        <v>391</v>
      </c>
    </row>
    <row r="20" spans="1:11" ht="18.95" customHeight="1">
      <c r="A20" s="158"/>
      <c r="B20" s="19">
        <v>16</v>
      </c>
      <c r="C20" s="9" t="s">
        <v>76</v>
      </c>
      <c r="D20" s="9" t="s">
        <v>1</v>
      </c>
      <c r="E20" s="9" t="s">
        <v>72</v>
      </c>
      <c r="F20" s="9" t="s">
        <v>73</v>
      </c>
      <c r="G20" s="2">
        <v>56.7</v>
      </c>
      <c r="H20" s="1">
        <v>78.8</v>
      </c>
      <c r="I20" s="62">
        <f t="shared" si="1"/>
        <v>67.75</v>
      </c>
      <c r="J20" s="76">
        <v>3</v>
      </c>
      <c r="K20" s="1" t="s">
        <v>391</v>
      </c>
    </row>
    <row r="21" spans="1:11" ht="18.95" customHeight="1">
      <c r="A21" s="158"/>
      <c r="B21" s="19">
        <v>23</v>
      </c>
      <c r="C21" s="9" t="s">
        <v>81</v>
      </c>
      <c r="D21" s="9" t="s">
        <v>28</v>
      </c>
      <c r="E21" s="9" t="s">
        <v>72</v>
      </c>
      <c r="F21" s="9" t="s">
        <v>73</v>
      </c>
      <c r="G21" s="2">
        <v>51.2</v>
      </c>
      <c r="H21" s="1">
        <v>83.8</v>
      </c>
      <c r="I21" s="62">
        <f t="shared" si="1"/>
        <v>67.5</v>
      </c>
      <c r="J21" s="76">
        <v>4</v>
      </c>
      <c r="K21" s="1"/>
    </row>
    <row r="22" spans="1:11" ht="18.95" customHeight="1">
      <c r="A22" s="158"/>
      <c r="B22" s="19">
        <v>22</v>
      </c>
      <c r="C22" s="9" t="s">
        <v>80</v>
      </c>
      <c r="D22" s="9" t="s">
        <v>28</v>
      </c>
      <c r="E22" s="9" t="s">
        <v>72</v>
      </c>
      <c r="F22" s="9" t="s">
        <v>73</v>
      </c>
      <c r="G22" s="2">
        <v>51.7</v>
      </c>
      <c r="H22" s="1">
        <v>81.599999999999994</v>
      </c>
      <c r="I22" s="62">
        <f t="shared" si="1"/>
        <v>66.650000000000006</v>
      </c>
      <c r="J22" s="76">
        <v>5</v>
      </c>
      <c r="K22" s="1"/>
    </row>
    <row r="23" spans="1:11" ht="18.95" customHeight="1">
      <c r="A23" s="158"/>
      <c r="B23" s="19">
        <v>19</v>
      </c>
      <c r="C23" s="9" t="s">
        <v>71</v>
      </c>
      <c r="D23" s="9" t="s">
        <v>28</v>
      </c>
      <c r="E23" s="9" t="s">
        <v>72</v>
      </c>
      <c r="F23" s="9" t="s">
        <v>73</v>
      </c>
      <c r="G23" s="2">
        <v>59.7</v>
      </c>
      <c r="H23" s="1">
        <v>67.599999999999994</v>
      </c>
      <c r="I23" s="62">
        <f t="shared" si="1"/>
        <v>63.65</v>
      </c>
      <c r="J23" s="76">
        <v>6</v>
      </c>
      <c r="K23" s="1"/>
    </row>
    <row r="24" spans="1:11" ht="18.95" customHeight="1">
      <c r="A24" s="158"/>
      <c r="B24" s="19">
        <v>20</v>
      </c>
      <c r="C24" s="9" t="s">
        <v>79</v>
      </c>
      <c r="D24" s="9" t="s">
        <v>1</v>
      </c>
      <c r="E24" s="9" t="s">
        <v>72</v>
      </c>
      <c r="F24" s="9" t="s">
        <v>73</v>
      </c>
      <c r="G24" s="2">
        <v>52.2</v>
      </c>
      <c r="H24" s="1">
        <v>72.400000000000006</v>
      </c>
      <c r="I24" s="62">
        <f t="shared" si="1"/>
        <v>62.3</v>
      </c>
      <c r="J24" s="76">
        <v>7</v>
      </c>
      <c r="K24" s="1"/>
    </row>
    <row r="25" spans="1:11" ht="18.95" customHeight="1">
      <c r="A25" s="158"/>
      <c r="B25" s="19">
        <v>15</v>
      </c>
      <c r="C25" s="9" t="s">
        <v>75</v>
      </c>
      <c r="D25" s="9" t="s">
        <v>28</v>
      </c>
      <c r="E25" s="9" t="s">
        <v>72</v>
      </c>
      <c r="F25" s="9" t="s">
        <v>73</v>
      </c>
      <c r="G25" s="2">
        <v>57.2</v>
      </c>
      <c r="H25" s="1">
        <v>67</v>
      </c>
      <c r="I25" s="62">
        <f t="shared" si="1"/>
        <v>62.1</v>
      </c>
      <c r="J25" s="76">
        <v>8</v>
      </c>
      <c r="K25" s="1"/>
    </row>
    <row r="26" spans="1:11" ht="18.95" customHeight="1" thickBot="1">
      <c r="A26" s="159"/>
      <c r="B26" s="86">
        <v>17</v>
      </c>
      <c r="C26" s="12" t="s">
        <v>78</v>
      </c>
      <c r="D26" s="12" t="s">
        <v>1</v>
      </c>
      <c r="E26" s="12" t="s">
        <v>72</v>
      </c>
      <c r="F26" s="12" t="s">
        <v>73</v>
      </c>
      <c r="G26" s="87">
        <v>53.2</v>
      </c>
      <c r="H26" s="85">
        <v>70</v>
      </c>
      <c r="I26" s="88">
        <f t="shared" si="1"/>
        <v>61.6</v>
      </c>
      <c r="J26" s="89">
        <v>9</v>
      </c>
      <c r="K26" s="85"/>
    </row>
  </sheetData>
  <mergeCells count="3">
    <mergeCell ref="A1:K1"/>
    <mergeCell ref="A3:A17"/>
    <mergeCell ref="A18:A26"/>
  </mergeCells>
  <phoneticPr fontId="2" type="noConversion"/>
  <printOptions horizontalCentered="1"/>
  <pageMargins left="0.35433070866141736" right="0.27559055118110237" top="0.39370078740157483" bottom="0.43307086614173229" header="0.23622047244094491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N14" sqref="N14"/>
    </sheetView>
  </sheetViews>
  <sheetFormatPr defaultRowHeight="20.100000000000001" customHeight="1"/>
  <cols>
    <col min="1" max="1" width="11.5" style="44" customWidth="1"/>
    <col min="3" max="3" width="6.25" customWidth="1"/>
    <col min="4" max="4" width="9.125" customWidth="1"/>
    <col min="5" max="5" width="20.25" customWidth="1"/>
    <col min="6" max="6" width="8.875" customWidth="1"/>
    <col min="7" max="7" width="9.375" customWidth="1"/>
    <col min="8" max="9" width="13.5" customWidth="1"/>
    <col min="10" max="10" width="14.125" customWidth="1"/>
  </cols>
  <sheetData>
    <row r="1" spans="1:10" s="23" customFormat="1" ht="45" customHeight="1">
      <c r="A1" s="156" t="s">
        <v>374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22" customFormat="1" ht="18.95" customHeight="1">
      <c r="A2" s="20" t="s">
        <v>207</v>
      </c>
      <c r="B2" s="20" t="s">
        <v>208</v>
      </c>
      <c r="C2" s="20" t="s">
        <v>209</v>
      </c>
      <c r="D2" s="20" t="s">
        <v>210</v>
      </c>
      <c r="E2" s="20" t="s">
        <v>211</v>
      </c>
      <c r="F2" s="20" t="s">
        <v>212</v>
      </c>
      <c r="G2" s="20" t="s">
        <v>292</v>
      </c>
      <c r="H2" s="21" t="s">
        <v>394</v>
      </c>
      <c r="I2" s="21" t="s">
        <v>396</v>
      </c>
      <c r="J2" s="24" t="s">
        <v>293</v>
      </c>
    </row>
    <row r="3" spans="1:10" ht="18.95" customHeight="1">
      <c r="A3" s="39">
        <v>5</v>
      </c>
      <c r="B3" s="8" t="s">
        <v>100</v>
      </c>
      <c r="C3" s="4" t="s">
        <v>28</v>
      </c>
      <c r="D3" s="4" t="s">
        <v>101</v>
      </c>
      <c r="E3" s="5" t="s">
        <v>102</v>
      </c>
      <c r="F3" s="6">
        <v>84.2</v>
      </c>
      <c r="G3" s="7">
        <v>87.2</v>
      </c>
      <c r="H3" s="61">
        <f t="shared" ref="H3:H27" si="0">ROUND((F3*0.5+G3*0.5),2)</f>
        <v>85.7</v>
      </c>
      <c r="I3" s="75">
        <v>1</v>
      </c>
      <c r="J3" s="3" t="s">
        <v>397</v>
      </c>
    </row>
    <row r="4" spans="1:10" ht="18.95" customHeight="1">
      <c r="A4" s="39">
        <v>3</v>
      </c>
      <c r="B4" s="8" t="s">
        <v>105</v>
      </c>
      <c r="C4" s="8" t="s">
        <v>28</v>
      </c>
      <c r="D4" s="8" t="s">
        <v>101</v>
      </c>
      <c r="E4" s="9" t="s">
        <v>102</v>
      </c>
      <c r="F4" s="10">
        <v>75</v>
      </c>
      <c r="G4" s="3">
        <v>91.8</v>
      </c>
      <c r="H4" s="61">
        <f t="shared" si="0"/>
        <v>83.4</v>
      </c>
      <c r="I4" s="75">
        <v>2</v>
      </c>
      <c r="J4" s="3" t="s">
        <v>397</v>
      </c>
    </row>
    <row r="5" spans="1:10" ht="18.95" customHeight="1">
      <c r="A5" s="39">
        <v>6</v>
      </c>
      <c r="B5" s="8" t="s">
        <v>103</v>
      </c>
      <c r="C5" s="8" t="s">
        <v>28</v>
      </c>
      <c r="D5" s="8" t="s">
        <v>101</v>
      </c>
      <c r="E5" s="9" t="s">
        <v>102</v>
      </c>
      <c r="F5" s="10">
        <v>75.7</v>
      </c>
      <c r="G5" s="3">
        <v>90.2</v>
      </c>
      <c r="H5" s="61">
        <f t="shared" si="0"/>
        <v>82.95</v>
      </c>
      <c r="I5" s="75">
        <v>3</v>
      </c>
      <c r="J5" s="3" t="s">
        <v>397</v>
      </c>
    </row>
    <row r="6" spans="1:10" ht="18.95" customHeight="1">
      <c r="A6" s="39">
        <v>24</v>
      </c>
      <c r="B6" s="8" t="s">
        <v>107</v>
      </c>
      <c r="C6" s="8" t="s">
        <v>28</v>
      </c>
      <c r="D6" s="8" t="s">
        <v>101</v>
      </c>
      <c r="E6" s="9" t="s">
        <v>102</v>
      </c>
      <c r="F6" s="10">
        <v>74.7</v>
      </c>
      <c r="G6" s="3">
        <v>85.8</v>
      </c>
      <c r="H6" s="61">
        <f t="shared" si="0"/>
        <v>80.25</v>
      </c>
      <c r="I6" s="75">
        <v>4</v>
      </c>
      <c r="J6" s="3" t="s">
        <v>397</v>
      </c>
    </row>
    <row r="7" spans="1:10" ht="18.95" customHeight="1">
      <c r="A7" s="39">
        <v>1</v>
      </c>
      <c r="B7" s="8" t="s">
        <v>108</v>
      </c>
      <c r="C7" s="8" t="s">
        <v>28</v>
      </c>
      <c r="D7" s="8" t="s">
        <v>101</v>
      </c>
      <c r="E7" s="9" t="s">
        <v>102</v>
      </c>
      <c r="F7" s="10">
        <v>72.599999999999994</v>
      </c>
      <c r="G7" s="3">
        <v>86</v>
      </c>
      <c r="H7" s="61">
        <f t="shared" si="0"/>
        <v>79.3</v>
      </c>
      <c r="I7" s="75">
        <v>5</v>
      </c>
      <c r="J7" s="3" t="s">
        <v>397</v>
      </c>
    </row>
    <row r="8" spans="1:10" ht="18.95" customHeight="1">
      <c r="A8" s="39">
        <v>4</v>
      </c>
      <c r="B8" s="8" t="s">
        <v>104</v>
      </c>
      <c r="C8" s="8" t="s">
        <v>28</v>
      </c>
      <c r="D8" s="8" t="s">
        <v>101</v>
      </c>
      <c r="E8" s="9" t="s">
        <v>102</v>
      </c>
      <c r="F8" s="10">
        <v>75.5</v>
      </c>
      <c r="G8" s="3">
        <v>83</v>
      </c>
      <c r="H8" s="61">
        <f t="shared" si="0"/>
        <v>79.25</v>
      </c>
      <c r="I8" s="75">
        <v>6</v>
      </c>
      <c r="J8" s="3" t="s">
        <v>397</v>
      </c>
    </row>
    <row r="9" spans="1:10" ht="18.95" customHeight="1">
      <c r="A9" s="39">
        <v>23</v>
      </c>
      <c r="B9" s="8" t="s">
        <v>116</v>
      </c>
      <c r="C9" s="8" t="s">
        <v>28</v>
      </c>
      <c r="D9" s="8" t="s">
        <v>101</v>
      </c>
      <c r="E9" s="9" t="s">
        <v>102</v>
      </c>
      <c r="F9" s="10">
        <v>70.400000000000006</v>
      </c>
      <c r="G9" s="3">
        <v>87.6</v>
      </c>
      <c r="H9" s="61">
        <f t="shared" si="0"/>
        <v>79</v>
      </c>
      <c r="I9" s="75">
        <v>7</v>
      </c>
      <c r="J9" s="3" t="s">
        <v>397</v>
      </c>
    </row>
    <row r="10" spans="1:10" ht="18.95" customHeight="1">
      <c r="A10" s="39">
        <v>10</v>
      </c>
      <c r="B10" s="8" t="s">
        <v>109</v>
      </c>
      <c r="C10" s="8" t="s">
        <v>28</v>
      </c>
      <c r="D10" s="8" t="s">
        <v>101</v>
      </c>
      <c r="E10" s="9" t="s">
        <v>102</v>
      </c>
      <c r="F10" s="10">
        <v>72.400000000000006</v>
      </c>
      <c r="G10" s="3">
        <v>85.2</v>
      </c>
      <c r="H10" s="61">
        <f t="shared" si="0"/>
        <v>78.8</v>
      </c>
      <c r="I10" s="75">
        <v>8</v>
      </c>
      <c r="J10" s="3" t="s">
        <v>397</v>
      </c>
    </row>
    <row r="11" spans="1:10" ht="18.95" customHeight="1">
      <c r="A11" s="39">
        <v>25</v>
      </c>
      <c r="B11" s="8" t="s">
        <v>110</v>
      </c>
      <c r="C11" s="8" t="s">
        <v>28</v>
      </c>
      <c r="D11" s="8" t="s">
        <v>101</v>
      </c>
      <c r="E11" s="9" t="s">
        <v>102</v>
      </c>
      <c r="F11" s="10">
        <v>72.3</v>
      </c>
      <c r="G11" s="3">
        <v>84.8</v>
      </c>
      <c r="H11" s="61">
        <f t="shared" si="0"/>
        <v>78.55</v>
      </c>
      <c r="I11" s="75">
        <v>9</v>
      </c>
      <c r="J11" s="3" t="s">
        <v>397</v>
      </c>
    </row>
    <row r="12" spans="1:10" ht="18.95" customHeight="1">
      <c r="A12" s="39">
        <v>21</v>
      </c>
      <c r="B12" s="8" t="s">
        <v>119</v>
      </c>
      <c r="C12" s="8" t="s">
        <v>28</v>
      </c>
      <c r="D12" s="8" t="s">
        <v>101</v>
      </c>
      <c r="E12" s="9" t="s">
        <v>102</v>
      </c>
      <c r="F12" s="10">
        <v>67.2</v>
      </c>
      <c r="G12" s="3">
        <v>88.2</v>
      </c>
      <c r="H12" s="61">
        <f t="shared" si="0"/>
        <v>77.7</v>
      </c>
      <c r="I12" s="75">
        <v>10</v>
      </c>
      <c r="J12" s="3" t="s">
        <v>397</v>
      </c>
    </row>
    <row r="13" spans="1:10" ht="18.95" customHeight="1">
      <c r="A13" s="39">
        <v>16</v>
      </c>
      <c r="B13" s="8" t="s">
        <v>115</v>
      </c>
      <c r="C13" s="8" t="s">
        <v>1</v>
      </c>
      <c r="D13" s="8" t="s">
        <v>101</v>
      </c>
      <c r="E13" s="9" t="s">
        <v>102</v>
      </c>
      <c r="F13" s="10">
        <v>70.5</v>
      </c>
      <c r="G13" s="3">
        <v>81.400000000000006</v>
      </c>
      <c r="H13" s="61">
        <f t="shared" si="0"/>
        <v>75.95</v>
      </c>
      <c r="I13" s="75">
        <v>11</v>
      </c>
      <c r="J13" s="3" t="s">
        <v>397</v>
      </c>
    </row>
    <row r="14" spans="1:10" ht="18.95" customHeight="1">
      <c r="A14" s="39">
        <v>11</v>
      </c>
      <c r="B14" s="8" t="s">
        <v>123</v>
      </c>
      <c r="C14" s="8" t="s">
        <v>28</v>
      </c>
      <c r="D14" s="8" t="s">
        <v>101</v>
      </c>
      <c r="E14" s="9" t="s">
        <v>102</v>
      </c>
      <c r="F14" s="10">
        <v>64.900000000000006</v>
      </c>
      <c r="G14" s="3">
        <v>86.6</v>
      </c>
      <c r="H14" s="61">
        <f t="shared" si="0"/>
        <v>75.75</v>
      </c>
      <c r="I14" s="75">
        <v>12</v>
      </c>
      <c r="J14" s="3" t="s">
        <v>397</v>
      </c>
    </row>
    <row r="15" spans="1:10" ht="18.95" customHeight="1">
      <c r="A15" s="39">
        <v>18</v>
      </c>
      <c r="B15" s="8" t="s">
        <v>111</v>
      </c>
      <c r="C15" s="8" t="s">
        <v>28</v>
      </c>
      <c r="D15" s="8" t="s">
        <v>101</v>
      </c>
      <c r="E15" s="9" t="s">
        <v>102</v>
      </c>
      <c r="F15" s="10">
        <v>72.3</v>
      </c>
      <c r="G15" s="3">
        <v>79</v>
      </c>
      <c r="H15" s="61">
        <f t="shared" si="0"/>
        <v>75.650000000000006</v>
      </c>
      <c r="I15" s="75">
        <v>13</v>
      </c>
      <c r="J15" s="3" t="s">
        <v>397</v>
      </c>
    </row>
    <row r="16" spans="1:10" ht="18.95" customHeight="1">
      <c r="A16" s="39">
        <v>12</v>
      </c>
      <c r="B16" s="8" t="s">
        <v>113</v>
      </c>
      <c r="C16" s="8" t="s">
        <v>28</v>
      </c>
      <c r="D16" s="8" t="s">
        <v>101</v>
      </c>
      <c r="E16" s="9" t="s">
        <v>102</v>
      </c>
      <c r="F16" s="10">
        <v>71.599999999999994</v>
      </c>
      <c r="G16" s="3">
        <v>79</v>
      </c>
      <c r="H16" s="61">
        <f t="shared" si="0"/>
        <v>75.3</v>
      </c>
      <c r="I16" s="75">
        <v>14</v>
      </c>
      <c r="J16" s="3" t="s">
        <v>397</v>
      </c>
    </row>
    <row r="17" spans="1:10" ht="18.95" customHeight="1">
      <c r="A17" s="39">
        <v>17</v>
      </c>
      <c r="B17" s="8" t="s">
        <v>121</v>
      </c>
      <c r="C17" s="8" t="s">
        <v>28</v>
      </c>
      <c r="D17" s="8" t="s">
        <v>101</v>
      </c>
      <c r="E17" s="9" t="s">
        <v>102</v>
      </c>
      <c r="F17" s="10">
        <v>65.599999999999994</v>
      </c>
      <c r="G17" s="3">
        <v>84</v>
      </c>
      <c r="H17" s="61">
        <f t="shared" si="0"/>
        <v>74.8</v>
      </c>
      <c r="I17" s="75">
        <v>15</v>
      </c>
      <c r="J17" s="3" t="s">
        <v>397</v>
      </c>
    </row>
    <row r="18" spans="1:10" ht="18.95" customHeight="1">
      <c r="A18" s="39">
        <v>13</v>
      </c>
      <c r="B18" s="8" t="s">
        <v>124</v>
      </c>
      <c r="C18" s="8" t="s">
        <v>28</v>
      </c>
      <c r="D18" s="8" t="s">
        <v>101</v>
      </c>
      <c r="E18" s="9" t="s">
        <v>102</v>
      </c>
      <c r="F18" s="10">
        <v>64</v>
      </c>
      <c r="G18" s="3">
        <v>85.2</v>
      </c>
      <c r="H18" s="61">
        <f t="shared" si="0"/>
        <v>74.599999999999994</v>
      </c>
      <c r="I18" s="75">
        <v>16</v>
      </c>
      <c r="J18" s="3"/>
    </row>
    <row r="19" spans="1:10" ht="18.95" customHeight="1">
      <c r="A19" s="39">
        <v>15</v>
      </c>
      <c r="B19" s="8" t="s">
        <v>126</v>
      </c>
      <c r="C19" s="8" t="s">
        <v>28</v>
      </c>
      <c r="D19" s="8" t="s">
        <v>101</v>
      </c>
      <c r="E19" s="9" t="s">
        <v>102</v>
      </c>
      <c r="F19" s="10">
        <v>60</v>
      </c>
      <c r="G19" s="3">
        <v>88.8</v>
      </c>
      <c r="H19" s="61">
        <f t="shared" si="0"/>
        <v>74.400000000000006</v>
      </c>
      <c r="I19" s="75">
        <v>17</v>
      </c>
      <c r="J19" s="25"/>
    </row>
    <row r="20" spans="1:10" ht="18.95" customHeight="1">
      <c r="A20" s="39">
        <v>7</v>
      </c>
      <c r="B20" s="8" t="s">
        <v>114</v>
      </c>
      <c r="C20" s="8" t="s">
        <v>28</v>
      </c>
      <c r="D20" s="8" t="s">
        <v>101</v>
      </c>
      <c r="E20" s="9" t="s">
        <v>102</v>
      </c>
      <c r="F20" s="10">
        <v>71.099999999999994</v>
      </c>
      <c r="G20" s="3">
        <v>77.2</v>
      </c>
      <c r="H20" s="61">
        <f t="shared" si="0"/>
        <v>74.150000000000006</v>
      </c>
      <c r="I20" s="75">
        <v>18</v>
      </c>
      <c r="J20" s="3"/>
    </row>
    <row r="21" spans="1:10" ht="18.95" customHeight="1">
      <c r="A21" s="39">
        <v>20</v>
      </c>
      <c r="B21" s="8" t="s">
        <v>120</v>
      </c>
      <c r="C21" s="8" t="s">
        <v>28</v>
      </c>
      <c r="D21" s="8" t="s">
        <v>101</v>
      </c>
      <c r="E21" s="9" t="s">
        <v>102</v>
      </c>
      <c r="F21" s="10">
        <v>65.599999999999994</v>
      </c>
      <c r="G21" s="3">
        <v>81.599999999999994</v>
      </c>
      <c r="H21" s="61">
        <f t="shared" si="0"/>
        <v>73.599999999999994</v>
      </c>
      <c r="I21" s="75">
        <v>19</v>
      </c>
      <c r="J21" s="3"/>
    </row>
    <row r="22" spans="1:10" ht="18.95" customHeight="1">
      <c r="A22" s="39">
        <v>8</v>
      </c>
      <c r="B22" s="8" t="s">
        <v>118</v>
      </c>
      <c r="C22" s="8" t="s">
        <v>28</v>
      </c>
      <c r="D22" s="8" t="s">
        <v>101</v>
      </c>
      <c r="E22" s="9" t="s">
        <v>102</v>
      </c>
      <c r="F22" s="10">
        <v>67.3</v>
      </c>
      <c r="G22" s="3">
        <v>79.2</v>
      </c>
      <c r="H22" s="61">
        <f t="shared" si="0"/>
        <v>73.25</v>
      </c>
      <c r="I22" s="75">
        <v>20</v>
      </c>
      <c r="J22" s="3"/>
    </row>
    <row r="23" spans="1:10" ht="18.95" customHeight="1">
      <c r="A23" s="39">
        <v>22</v>
      </c>
      <c r="B23" s="8" t="s">
        <v>117</v>
      </c>
      <c r="C23" s="8" t="s">
        <v>28</v>
      </c>
      <c r="D23" s="8" t="s">
        <v>101</v>
      </c>
      <c r="E23" s="9" t="s">
        <v>102</v>
      </c>
      <c r="F23" s="10">
        <v>70.099999999999994</v>
      </c>
      <c r="G23" s="3">
        <v>74.2</v>
      </c>
      <c r="H23" s="61">
        <f t="shared" si="0"/>
        <v>72.150000000000006</v>
      </c>
      <c r="I23" s="75">
        <v>21</v>
      </c>
      <c r="J23" s="3"/>
    </row>
    <row r="24" spans="1:10" ht="18.95" customHeight="1">
      <c r="A24" s="39">
        <v>14</v>
      </c>
      <c r="B24" s="8" t="s">
        <v>122</v>
      </c>
      <c r="C24" s="8" t="s">
        <v>28</v>
      </c>
      <c r="D24" s="8" t="s">
        <v>101</v>
      </c>
      <c r="E24" s="9" t="s">
        <v>102</v>
      </c>
      <c r="F24" s="10">
        <v>65</v>
      </c>
      <c r="G24" s="3">
        <v>77.8</v>
      </c>
      <c r="H24" s="61">
        <f t="shared" si="0"/>
        <v>71.400000000000006</v>
      </c>
      <c r="I24" s="75">
        <v>22</v>
      </c>
      <c r="J24" s="3"/>
    </row>
    <row r="25" spans="1:10" ht="18.95" customHeight="1">
      <c r="A25" s="39">
        <v>2</v>
      </c>
      <c r="B25" s="8" t="s">
        <v>106</v>
      </c>
      <c r="C25" s="8" t="s">
        <v>28</v>
      </c>
      <c r="D25" s="8" t="s">
        <v>101</v>
      </c>
      <c r="E25" s="9" t="s">
        <v>102</v>
      </c>
      <c r="F25" s="10">
        <v>74.8</v>
      </c>
      <c r="G25" s="3">
        <v>67</v>
      </c>
      <c r="H25" s="61">
        <f t="shared" si="0"/>
        <v>70.900000000000006</v>
      </c>
      <c r="I25" s="75">
        <v>23</v>
      </c>
      <c r="J25" s="3"/>
    </row>
    <row r="26" spans="1:10" ht="18.95" customHeight="1">
      <c r="A26" s="39">
        <v>19</v>
      </c>
      <c r="B26" s="8" t="s">
        <v>112</v>
      </c>
      <c r="C26" s="8" t="s">
        <v>28</v>
      </c>
      <c r="D26" s="8" t="s">
        <v>101</v>
      </c>
      <c r="E26" s="9" t="s">
        <v>102</v>
      </c>
      <c r="F26" s="10">
        <v>72.099999999999994</v>
      </c>
      <c r="G26" s="3">
        <v>69.599999999999994</v>
      </c>
      <c r="H26" s="61">
        <f t="shared" si="0"/>
        <v>70.849999999999994</v>
      </c>
      <c r="I26" s="75">
        <v>24</v>
      </c>
      <c r="J26" s="3"/>
    </row>
    <row r="27" spans="1:10" ht="18.95" customHeight="1">
      <c r="A27" s="39">
        <v>9</v>
      </c>
      <c r="B27" s="8" t="s">
        <v>125</v>
      </c>
      <c r="C27" s="8" t="s">
        <v>28</v>
      </c>
      <c r="D27" s="8" t="s">
        <v>101</v>
      </c>
      <c r="E27" s="9" t="s">
        <v>102</v>
      </c>
      <c r="F27" s="10">
        <v>61.8</v>
      </c>
      <c r="G27" s="3">
        <v>51.8</v>
      </c>
      <c r="H27" s="61">
        <f t="shared" si="0"/>
        <v>56.8</v>
      </c>
      <c r="I27" s="75">
        <v>25</v>
      </c>
      <c r="J27" s="3"/>
    </row>
  </sheetData>
  <mergeCells count="1">
    <mergeCell ref="A1:J1"/>
  </mergeCells>
  <phoneticPr fontId="2" type="noConversion"/>
  <printOptions horizontalCentered="1"/>
  <pageMargins left="0.35433070866141736" right="0.31496062992125984" top="0.35433070866141736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E31" sqref="E31"/>
    </sheetView>
  </sheetViews>
  <sheetFormatPr defaultRowHeight="20.100000000000001" customHeight="1"/>
  <cols>
    <col min="1" max="1" width="7.125" style="27" customWidth="1"/>
    <col min="2" max="2" width="11.5" style="27" customWidth="1"/>
    <col min="3" max="3" width="7.5" style="27" customWidth="1"/>
    <col min="4" max="4" width="6.25" style="27" customWidth="1"/>
    <col min="5" max="5" width="9.125" style="27" customWidth="1"/>
    <col min="6" max="6" width="19.625" style="27" customWidth="1"/>
    <col min="7" max="7" width="8.875" style="27" customWidth="1"/>
    <col min="8" max="8" width="10.25" style="27" customWidth="1"/>
    <col min="9" max="10" width="13.5" style="27" customWidth="1"/>
    <col min="11" max="11" width="14.125" style="27" customWidth="1"/>
    <col min="12" max="16384" width="9" style="27"/>
  </cols>
  <sheetData>
    <row r="1" spans="1:11" s="26" customFormat="1" ht="54" customHeight="1">
      <c r="A1" s="156" t="s">
        <v>375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2" customFormat="1" ht="30" customHeight="1">
      <c r="A2" s="20" t="s">
        <v>213</v>
      </c>
      <c r="B2" s="20" t="s">
        <v>207</v>
      </c>
      <c r="C2" s="20" t="s">
        <v>208</v>
      </c>
      <c r="D2" s="20" t="s">
        <v>209</v>
      </c>
      <c r="E2" s="20" t="s">
        <v>210</v>
      </c>
      <c r="F2" s="20" t="s">
        <v>211</v>
      </c>
      <c r="G2" s="20" t="s">
        <v>212</v>
      </c>
      <c r="H2" s="20" t="s">
        <v>292</v>
      </c>
      <c r="I2" s="21" t="s">
        <v>394</v>
      </c>
      <c r="J2" s="21" t="s">
        <v>396</v>
      </c>
      <c r="K2" s="24" t="s">
        <v>293</v>
      </c>
    </row>
    <row r="3" spans="1:11" ht="20.100000000000001" customHeight="1">
      <c r="A3" s="161">
        <v>1</v>
      </c>
      <c r="B3" s="19">
        <v>5</v>
      </c>
      <c r="C3" s="8" t="s">
        <v>148</v>
      </c>
      <c r="D3" s="8" t="s">
        <v>28</v>
      </c>
      <c r="E3" s="8" t="s">
        <v>146</v>
      </c>
      <c r="F3" s="9" t="s">
        <v>147</v>
      </c>
      <c r="G3" s="10">
        <v>59</v>
      </c>
      <c r="H3" s="3">
        <v>93.2</v>
      </c>
      <c r="I3" s="57">
        <f t="shared" ref="I3:I24" si="0">ROUND((G3*0.5+H3*0.5),2)</f>
        <v>76.099999999999994</v>
      </c>
      <c r="J3" s="71">
        <v>1</v>
      </c>
      <c r="K3" s="19" t="s">
        <v>392</v>
      </c>
    </row>
    <row r="4" spans="1:11" ht="20.100000000000001" customHeight="1">
      <c r="A4" s="162"/>
      <c r="B4" s="19">
        <v>6</v>
      </c>
      <c r="C4" s="8" t="s">
        <v>145</v>
      </c>
      <c r="D4" s="8" t="s">
        <v>28</v>
      </c>
      <c r="E4" s="8" t="s">
        <v>146</v>
      </c>
      <c r="F4" s="9" t="s">
        <v>147</v>
      </c>
      <c r="G4" s="10">
        <v>62.5</v>
      </c>
      <c r="H4" s="3">
        <v>83</v>
      </c>
      <c r="I4" s="57">
        <f t="shared" si="0"/>
        <v>72.75</v>
      </c>
      <c r="J4" s="71">
        <v>2</v>
      </c>
      <c r="K4" s="19" t="s">
        <v>392</v>
      </c>
    </row>
    <row r="5" spans="1:11" ht="20.100000000000001" customHeight="1">
      <c r="A5" s="162"/>
      <c r="B5" s="19">
        <v>4</v>
      </c>
      <c r="C5" s="8" t="s">
        <v>149</v>
      </c>
      <c r="D5" s="8" t="s">
        <v>28</v>
      </c>
      <c r="E5" s="8" t="s">
        <v>146</v>
      </c>
      <c r="F5" s="9" t="s">
        <v>147</v>
      </c>
      <c r="G5" s="10">
        <v>59</v>
      </c>
      <c r="H5" s="3">
        <v>84</v>
      </c>
      <c r="I5" s="57">
        <f t="shared" si="0"/>
        <v>71.5</v>
      </c>
      <c r="J5" s="71">
        <v>3</v>
      </c>
      <c r="K5" s="19"/>
    </row>
    <row r="6" spans="1:11" ht="20.100000000000001" customHeight="1">
      <c r="A6" s="162"/>
      <c r="B6" s="19">
        <v>2</v>
      </c>
      <c r="C6" s="8" t="s">
        <v>151</v>
      </c>
      <c r="D6" s="8" t="s">
        <v>1</v>
      </c>
      <c r="E6" s="8" t="s">
        <v>146</v>
      </c>
      <c r="F6" s="9" t="s">
        <v>147</v>
      </c>
      <c r="G6" s="10">
        <v>52</v>
      </c>
      <c r="H6" s="3">
        <v>84.8</v>
      </c>
      <c r="I6" s="57">
        <f t="shared" si="0"/>
        <v>68.400000000000006</v>
      </c>
      <c r="J6" s="71">
        <v>4</v>
      </c>
      <c r="K6" s="19"/>
    </row>
    <row r="7" spans="1:11" ht="20.100000000000001" customHeight="1">
      <c r="A7" s="162"/>
      <c r="B7" s="19">
        <v>3</v>
      </c>
      <c r="C7" s="8" t="s">
        <v>150</v>
      </c>
      <c r="D7" s="8" t="s">
        <v>1</v>
      </c>
      <c r="E7" s="8" t="s">
        <v>146</v>
      </c>
      <c r="F7" s="9" t="s">
        <v>147</v>
      </c>
      <c r="G7" s="10">
        <v>54</v>
      </c>
      <c r="H7" s="3">
        <v>69.400000000000006</v>
      </c>
      <c r="I7" s="57">
        <f t="shared" si="0"/>
        <v>61.7</v>
      </c>
      <c r="J7" s="71">
        <v>5</v>
      </c>
      <c r="K7" s="19"/>
    </row>
    <row r="8" spans="1:11" ht="20.100000000000001" customHeight="1" thickBot="1">
      <c r="A8" s="162"/>
      <c r="B8" s="47">
        <v>1</v>
      </c>
      <c r="C8" s="49" t="s">
        <v>152</v>
      </c>
      <c r="D8" s="49" t="s">
        <v>1</v>
      </c>
      <c r="E8" s="49" t="s">
        <v>146</v>
      </c>
      <c r="F8" s="50" t="s">
        <v>147</v>
      </c>
      <c r="G8" s="51">
        <v>50</v>
      </c>
      <c r="H8" s="48">
        <v>66.599999999999994</v>
      </c>
      <c r="I8" s="58">
        <f t="shared" si="0"/>
        <v>58.3</v>
      </c>
      <c r="J8" s="72">
        <v>6</v>
      </c>
      <c r="K8" s="47"/>
    </row>
    <row r="9" spans="1:11" ht="20.100000000000001" customHeight="1">
      <c r="A9" s="163">
        <v>2</v>
      </c>
      <c r="B9" s="81">
        <v>19</v>
      </c>
      <c r="C9" s="15" t="s">
        <v>127</v>
      </c>
      <c r="D9" s="15" t="s">
        <v>28</v>
      </c>
      <c r="E9" s="15" t="s">
        <v>128</v>
      </c>
      <c r="F9" s="16" t="s">
        <v>129</v>
      </c>
      <c r="G9" s="17">
        <v>68.7</v>
      </c>
      <c r="H9" s="18">
        <v>89.4</v>
      </c>
      <c r="I9" s="90">
        <f t="shared" si="0"/>
        <v>79.05</v>
      </c>
      <c r="J9" s="91">
        <v>1</v>
      </c>
      <c r="K9" s="81" t="s">
        <v>391</v>
      </c>
    </row>
    <row r="10" spans="1:11" ht="20.100000000000001" customHeight="1">
      <c r="A10" s="162"/>
      <c r="B10" s="19">
        <v>15</v>
      </c>
      <c r="C10" s="8" t="s">
        <v>130</v>
      </c>
      <c r="D10" s="8" t="s">
        <v>1</v>
      </c>
      <c r="E10" s="8" t="s">
        <v>128</v>
      </c>
      <c r="F10" s="9" t="s">
        <v>129</v>
      </c>
      <c r="G10" s="10">
        <v>66.2</v>
      </c>
      <c r="H10" s="3">
        <v>91.6</v>
      </c>
      <c r="I10" s="57">
        <f t="shared" si="0"/>
        <v>78.900000000000006</v>
      </c>
      <c r="J10" s="71">
        <v>2</v>
      </c>
      <c r="K10" s="19" t="s">
        <v>391</v>
      </c>
    </row>
    <row r="11" spans="1:11" ht="20.100000000000001" customHeight="1">
      <c r="A11" s="162"/>
      <c r="B11" s="19">
        <v>9</v>
      </c>
      <c r="C11" s="8" t="s">
        <v>132</v>
      </c>
      <c r="D11" s="8" t="s">
        <v>1</v>
      </c>
      <c r="E11" s="8" t="s">
        <v>128</v>
      </c>
      <c r="F11" s="9" t="s">
        <v>129</v>
      </c>
      <c r="G11" s="10">
        <v>64.2</v>
      </c>
      <c r="H11" s="3">
        <v>91.4</v>
      </c>
      <c r="I11" s="57">
        <f t="shared" si="0"/>
        <v>77.8</v>
      </c>
      <c r="J11" s="71">
        <v>3</v>
      </c>
      <c r="K11" s="19" t="s">
        <v>391</v>
      </c>
    </row>
    <row r="12" spans="1:11" ht="20.100000000000001" customHeight="1">
      <c r="A12" s="162"/>
      <c r="B12" s="19">
        <v>11</v>
      </c>
      <c r="C12" s="8" t="s">
        <v>134</v>
      </c>
      <c r="D12" s="8" t="s">
        <v>1</v>
      </c>
      <c r="E12" s="8" t="s">
        <v>128</v>
      </c>
      <c r="F12" s="9" t="s">
        <v>129</v>
      </c>
      <c r="G12" s="10">
        <v>63.2</v>
      </c>
      <c r="H12" s="3">
        <v>88.6</v>
      </c>
      <c r="I12" s="57">
        <f t="shared" si="0"/>
        <v>75.900000000000006</v>
      </c>
      <c r="J12" s="71">
        <v>4</v>
      </c>
      <c r="K12" s="19" t="s">
        <v>391</v>
      </c>
    </row>
    <row r="13" spans="1:11" ht="20.100000000000001" customHeight="1">
      <c r="A13" s="162"/>
      <c r="B13" s="19">
        <v>20</v>
      </c>
      <c r="C13" s="8" t="s">
        <v>144</v>
      </c>
      <c r="D13" s="8" t="s">
        <v>1</v>
      </c>
      <c r="E13" s="8" t="s">
        <v>128</v>
      </c>
      <c r="F13" s="9" t="s">
        <v>129</v>
      </c>
      <c r="G13" s="10">
        <v>56.8</v>
      </c>
      <c r="H13" s="3">
        <v>93.4</v>
      </c>
      <c r="I13" s="57">
        <f t="shared" si="0"/>
        <v>75.099999999999994</v>
      </c>
      <c r="J13" s="71">
        <v>5</v>
      </c>
      <c r="K13" s="19" t="s">
        <v>391</v>
      </c>
    </row>
    <row r="14" spans="1:11" ht="20.100000000000001" customHeight="1">
      <c r="A14" s="162"/>
      <c r="B14" s="19">
        <v>12</v>
      </c>
      <c r="C14" s="8" t="s">
        <v>131</v>
      </c>
      <c r="D14" s="8" t="s">
        <v>28</v>
      </c>
      <c r="E14" s="8" t="s">
        <v>128</v>
      </c>
      <c r="F14" s="9" t="s">
        <v>129</v>
      </c>
      <c r="G14" s="10">
        <v>66.2</v>
      </c>
      <c r="H14" s="3">
        <v>82.8</v>
      </c>
      <c r="I14" s="57">
        <f t="shared" si="0"/>
        <v>74.5</v>
      </c>
      <c r="J14" s="71">
        <v>6</v>
      </c>
      <c r="K14" s="19" t="s">
        <v>391</v>
      </c>
    </row>
    <row r="15" spans="1:11" ht="20.100000000000001" customHeight="1">
      <c r="A15" s="162"/>
      <c r="B15" s="19">
        <v>22</v>
      </c>
      <c r="C15" s="8" t="s">
        <v>143</v>
      </c>
      <c r="D15" s="8" t="s">
        <v>28</v>
      </c>
      <c r="E15" s="8" t="s">
        <v>128</v>
      </c>
      <c r="F15" s="9" t="s">
        <v>129</v>
      </c>
      <c r="G15" s="10">
        <v>57.1</v>
      </c>
      <c r="H15" s="3">
        <v>90.8</v>
      </c>
      <c r="I15" s="57">
        <f t="shared" si="0"/>
        <v>73.95</v>
      </c>
      <c r="J15" s="71">
        <v>7</v>
      </c>
      <c r="K15" s="19" t="s">
        <v>391</v>
      </c>
    </row>
    <row r="16" spans="1:11" ht="20.100000000000001" customHeight="1">
      <c r="A16" s="162"/>
      <c r="B16" s="19">
        <v>13</v>
      </c>
      <c r="C16" s="8" t="s">
        <v>141</v>
      </c>
      <c r="D16" s="8" t="s">
        <v>1</v>
      </c>
      <c r="E16" s="8" t="s">
        <v>128</v>
      </c>
      <c r="F16" s="9" t="s">
        <v>129</v>
      </c>
      <c r="G16" s="10">
        <v>57.6</v>
      </c>
      <c r="H16" s="3">
        <v>89.4</v>
      </c>
      <c r="I16" s="57">
        <f t="shared" si="0"/>
        <v>73.5</v>
      </c>
      <c r="J16" s="71">
        <v>8</v>
      </c>
      <c r="K16" s="19" t="s">
        <v>391</v>
      </c>
    </row>
    <row r="17" spans="1:11" ht="20.100000000000001" customHeight="1">
      <c r="A17" s="162"/>
      <c r="B17" s="19">
        <v>10</v>
      </c>
      <c r="C17" s="8" t="s">
        <v>138</v>
      </c>
      <c r="D17" s="8" t="s">
        <v>28</v>
      </c>
      <c r="E17" s="8" t="s">
        <v>128</v>
      </c>
      <c r="F17" s="9" t="s">
        <v>129</v>
      </c>
      <c r="G17" s="10">
        <v>59.8</v>
      </c>
      <c r="H17" s="3">
        <v>86.8</v>
      </c>
      <c r="I17" s="57">
        <f t="shared" si="0"/>
        <v>73.3</v>
      </c>
      <c r="J17" s="71">
        <v>9</v>
      </c>
      <c r="K17" s="19"/>
    </row>
    <row r="18" spans="1:11" ht="20.100000000000001" customHeight="1">
      <c r="A18" s="162"/>
      <c r="B18" s="19">
        <v>16</v>
      </c>
      <c r="C18" s="8" t="s">
        <v>135</v>
      </c>
      <c r="D18" s="8" t="s">
        <v>1</v>
      </c>
      <c r="E18" s="8" t="s">
        <v>128</v>
      </c>
      <c r="F18" s="9" t="s">
        <v>129</v>
      </c>
      <c r="G18" s="10">
        <v>62.6</v>
      </c>
      <c r="H18" s="3">
        <v>82.2</v>
      </c>
      <c r="I18" s="57">
        <f t="shared" si="0"/>
        <v>72.400000000000006</v>
      </c>
      <c r="J18" s="71">
        <v>10</v>
      </c>
      <c r="K18" s="19"/>
    </row>
    <row r="19" spans="1:11" ht="20.100000000000001" customHeight="1">
      <c r="A19" s="162"/>
      <c r="B19" s="19">
        <v>18</v>
      </c>
      <c r="C19" s="8" t="s">
        <v>136</v>
      </c>
      <c r="D19" s="8" t="s">
        <v>1</v>
      </c>
      <c r="E19" s="8" t="s">
        <v>128</v>
      </c>
      <c r="F19" s="9" t="s">
        <v>129</v>
      </c>
      <c r="G19" s="10">
        <v>61.1</v>
      </c>
      <c r="H19" s="3">
        <v>83.6</v>
      </c>
      <c r="I19" s="57">
        <f t="shared" si="0"/>
        <v>72.349999999999994</v>
      </c>
      <c r="J19" s="71">
        <v>11</v>
      </c>
      <c r="K19" s="19"/>
    </row>
    <row r="20" spans="1:11" ht="20.100000000000001" customHeight="1">
      <c r="A20" s="162"/>
      <c r="B20" s="19">
        <v>8</v>
      </c>
      <c r="C20" s="8" t="s">
        <v>137</v>
      </c>
      <c r="D20" s="8" t="s">
        <v>28</v>
      </c>
      <c r="E20" s="8" t="s">
        <v>128</v>
      </c>
      <c r="F20" s="9" t="s">
        <v>129</v>
      </c>
      <c r="G20" s="10">
        <v>60.7</v>
      </c>
      <c r="H20" s="3">
        <v>80.2</v>
      </c>
      <c r="I20" s="57">
        <f t="shared" si="0"/>
        <v>70.45</v>
      </c>
      <c r="J20" s="71">
        <v>12</v>
      </c>
      <c r="K20" s="19"/>
    </row>
    <row r="21" spans="1:11" ht="20.100000000000001" customHeight="1">
      <c r="A21" s="162"/>
      <c r="B21" s="19">
        <v>7</v>
      </c>
      <c r="C21" s="8" t="s">
        <v>142</v>
      </c>
      <c r="D21" s="8" t="s">
        <v>28</v>
      </c>
      <c r="E21" s="8" t="s">
        <v>128</v>
      </c>
      <c r="F21" s="9" t="s">
        <v>129</v>
      </c>
      <c r="G21" s="10">
        <v>57.2</v>
      </c>
      <c r="H21" s="3">
        <v>83.2</v>
      </c>
      <c r="I21" s="57">
        <f t="shared" si="0"/>
        <v>70.2</v>
      </c>
      <c r="J21" s="71">
        <v>13</v>
      </c>
      <c r="K21" s="19"/>
    </row>
    <row r="22" spans="1:11" ht="20.100000000000001" customHeight="1">
      <c r="A22" s="162"/>
      <c r="B22" s="19">
        <v>17</v>
      </c>
      <c r="C22" s="8" t="s">
        <v>140</v>
      </c>
      <c r="D22" s="8" t="s">
        <v>1</v>
      </c>
      <c r="E22" s="8" t="s">
        <v>128</v>
      </c>
      <c r="F22" s="9" t="s">
        <v>129</v>
      </c>
      <c r="G22" s="10">
        <v>58.2</v>
      </c>
      <c r="H22" s="3">
        <v>81</v>
      </c>
      <c r="I22" s="57">
        <f t="shared" si="0"/>
        <v>69.599999999999994</v>
      </c>
      <c r="J22" s="71">
        <v>14</v>
      </c>
      <c r="K22" s="19"/>
    </row>
    <row r="23" spans="1:11" ht="20.100000000000001" customHeight="1">
      <c r="A23" s="162"/>
      <c r="B23" s="19">
        <v>14</v>
      </c>
      <c r="C23" s="8" t="s">
        <v>133</v>
      </c>
      <c r="D23" s="8" t="s">
        <v>28</v>
      </c>
      <c r="E23" s="8" t="s">
        <v>128</v>
      </c>
      <c r="F23" s="9" t="s">
        <v>129</v>
      </c>
      <c r="G23" s="10">
        <v>63.6</v>
      </c>
      <c r="H23" s="3">
        <v>75.599999999999994</v>
      </c>
      <c r="I23" s="57">
        <f t="shared" si="0"/>
        <v>69.599999999999994</v>
      </c>
      <c r="J23" s="71">
        <v>15</v>
      </c>
      <c r="K23" s="19"/>
    </row>
    <row r="24" spans="1:11" ht="20.100000000000001" customHeight="1" thickBot="1">
      <c r="A24" s="164"/>
      <c r="B24" s="86">
        <v>21</v>
      </c>
      <c r="C24" s="11" t="s">
        <v>139</v>
      </c>
      <c r="D24" s="11" t="s">
        <v>28</v>
      </c>
      <c r="E24" s="11" t="s">
        <v>128</v>
      </c>
      <c r="F24" s="12" t="s">
        <v>129</v>
      </c>
      <c r="G24" s="13">
        <v>59.1</v>
      </c>
      <c r="H24" s="14">
        <v>72.48</v>
      </c>
      <c r="I24" s="92">
        <f t="shared" si="0"/>
        <v>65.790000000000006</v>
      </c>
      <c r="J24" s="93">
        <v>16</v>
      </c>
      <c r="K24" s="86"/>
    </row>
  </sheetData>
  <mergeCells count="3">
    <mergeCell ref="A1:K1"/>
    <mergeCell ref="A3:A8"/>
    <mergeCell ref="A9:A24"/>
  </mergeCells>
  <phoneticPr fontId="2" type="noConversion"/>
  <printOptions horizontalCentered="1"/>
  <pageMargins left="0.19685039370078741" right="0.15748031496062992" top="0.59055118110236227" bottom="0.23622047244094491" header="0.31496062992125984" footer="0.1574803149606299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16" sqref="A16:IV16"/>
    </sheetView>
  </sheetViews>
  <sheetFormatPr defaultRowHeight="20.100000000000001" customHeight="1"/>
  <cols>
    <col min="1" max="1" width="11.5" customWidth="1"/>
    <col min="2" max="2" width="8.5" customWidth="1"/>
    <col min="3" max="3" width="6.25" customWidth="1"/>
    <col min="4" max="4" width="9.125" customWidth="1"/>
    <col min="5" max="5" width="20.25" customWidth="1"/>
    <col min="6" max="6" width="8.875" customWidth="1"/>
    <col min="7" max="7" width="10" customWidth="1"/>
    <col min="8" max="9" width="13.5" customWidth="1"/>
    <col min="10" max="10" width="14.125" style="44" customWidth="1"/>
  </cols>
  <sheetData>
    <row r="1" spans="1:10" s="23" customFormat="1" ht="60.75" customHeight="1">
      <c r="A1" s="156" t="s">
        <v>376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22" customFormat="1" ht="20.100000000000001" customHeight="1">
      <c r="A2" s="20" t="s">
        <v>207</v>
      </c>
      <c r="B2" s="20" t="s">
        <v>208</v>
      </c>
      <c r="C2" s="20" t="s">
        <v>209</v>
      </c>
      <c r="D2" s="20" t="s">
        <v>210</v>
      </c>
      <c r="E2" s="20" t="s">
        <v>211</v>
      </c>
      <c r="F2" s="20" t="s">
        <v>212</v>
      </c>
      <c r="G2" s="20" t="s">
        <v>292</v>
      </c>
      <c r="H2" s="21" t="s">
        <v>394</v>
      </c>
      <c r="I2" s="21" t="s">
        <v>396</v>
      </c>
      <c r="J2" s="24" t="s">
        <v>293</v>
      </c>
    </row>
    <row r="3" spans="1:10" ht="20.100000000000001" customHeight="1">
      <c r="A3" s="3">
        <v>2</v>
      </c>
      <c r="B3" s="4" t="s">
        <v>86</v>
      </c>
      <c r="C3" s="4" t="s">
        <v>28</v>
      </c>
      <c r="D3" s="4" t="s">
        <v>83</v>
      </c>
      <c r="E3" s="5" t="s">
        <v>84</v>
      </c>
      <c r="F3" s="6">
        <v>80.900000000000006</v>
      </c>
      <c r="G3" s="7">
        <v>89.4</v>
      </c>
      <c r="H3" s="57">
        <f t="shared" ref="H3:H18" si="0">ROUND((F3*0.5+G3*0.5),2)</f>
        <v>85.15</v>
      </c>
      <c r="I3" s="71">
        <v>1</v>
      </c>
      <c r="J3" s="95" t="s">
        <v>392</v>
      </c>
    </row>
    <row r="4" spans="1:10" ht="20.100000000000001" customHeight="1">
      <c r="A4" s="7">
        <v>7</v>
      </c>
      <c r="B4" s="8" t="s">
        <v>99</v>
      </c>
      <c r="C4" s="8" t="s">
        <v>28</v>
      </c>
      <c r="D4" s="8" t="s">
        <v>83</v>
      </c>
      <c r="E4" s="9" t="s">
        <v>84</v>
      </c>
      <c r="F4" s="10">
        <v>78.599999999999994</v>
      </c>
      <c r="G4" s="3">
        <v>83</v>
      </c>
      <c r="H4" s="57">
        <f t="shared" si="0"/>
        <v>80.8</v>
      </c>
      <c r="I4" s="71">
        <v>2</v>
      </c>
      <c r="J4" s="95" t="s">
        <v>392</v>
      </c>
    </row>
    <row r="5" spans="1:10" ht="20.100000000000001" customHeight="1">
      <c r="A5" s="3">
        <v>16</v>
      </c>
      <c r="B5" s="8" t="s">
        <v>97</v>
      </c>
      <c r="C5" s="8" t="s">
        <v>28</v>
      </c>
      <c r="D5" s="8" t="s">
        <v>83</v>
      </c>
      <c r="E5" s="9" t="s">
        <v>84</v>
      </c>
      <c r="F5" s="10">
        <v>78.7</v>
      </c>
      <c r="G5" s="3">
        <v>81</v>
      </c>
      <c r="H5" s="57">
        <f t="shared" si="0"/>
        <v>79.849999999999994</v>
      </c>
      <c r="I5" s="71">
        <v>3</v>
      </c>
      <c r="J5" s="95" t="s">
        <v>392</v>
      </c>
    </row>
    <row r="6" spans="1:10" ht="20.100000000000001" customHeight="1">
      <c r="A6" s="7">
        <v>4</v>
      </c>
      <c r="B6" s="8" t="s">
        <v>92</v>
      </c>
      <c r="C6" s="8" t="s">
        <v>28</v>
      </c>
      <c r="D6" s="8" t="s">
        <v>83</v>
      </c>
      <c r="E6" s="9" t="s">
        <v>84</v>
      </c>
      <c r="F6" s="10">
        <v>79.900000000000006</v>
      </c>
      <c r="G6" s="3">
        <v>78.599999999999994</v>
      </c>
      <c r="H6" s="57">
        <f t="shared" si="0"/>
        <v>79.25</v>
      </c>
      <c r="I6" s="71">
        <v>4</v>
      </c>
      <c r="J6" s="95" t="s">
        <v>392</v>
      </c>
    </row>
    <row r="7" spans="1:10" ht="20.100000000000001" customHeight="1">
      <c r="A7" s="3">
        <v>11</v>
      </c>
      <c r="B7" s="8" t="s">
        <v>93</v>
      </c>
      <c r="C7" s="8" t="s">
        <v>28</v>
      </c>
      <c r="D7" s="8" t="s">
        <v>83</v>
      </c>
      <c r="E7" s="9" t="s">
        <v>84</v>
      </c>
      <c r="F7" s="10">
        <v>79.5</v>
      </c>
      <c r="G7" s="3">
        <v>78.400000000000006</v>
      </c>
      <c r="H7" s="57">
        <f t="shared" si="0"/>
        <v>78.95</v>
      </c>
      <c r="I7" s="71">
        <v>5</v>
      </c>
      <c r="J7" s="95" t="s">
        <v>392</v>
      </c>
    </row>
    <row r="8" spans="1:10" ht="20.100000000000001" customHeight="1">
      <c r="A8" s="7">
        <v>6</v>
      </c>
      <c r="B8" s="8" t="s">
        <v>85</v>
      </c>
      <c r="C8" s="8" t="s">
        <v>28</v>
      </c>
      <c r="D8" s="8" t="s">
        <v>83</v>
      </c>
      <c r="E8" s="9" t="s">
        <v>84</v>
      </c>
      <c r="F8" s="10">
        <v>83.5</v>
      </c>
      <c r="G8" s="3">
        <v>72.599999999999994</v>
      </c>
      <c r="H8" s="57">
        <f t="shared" si="0"/>
        <v>78.05</v>
      </c>
      <c r="I8" s="71">
        <v>6</v>
      </c>
      <c r="J8" s="95" t="s">
        <v>392</v>
      </c>
    </row>
    <row r="9" spans="1:10" ht="20.100000000000001" customHeight="1">
      <c r="A9" s="3">
        <v>14</v>
      </c>
      <c r="B9" s="8" t="s">
        <v>96</v>
      </c>
      <c r="C9" s="8" t="s">
        <v>28</v>
      </c>
      <c r="D9" s="8" t="s">
        <v>83</v>
      </c>
      <c r="E9" s="9" t="s">
        <v>84</v>
      </c>
      <c r="F9" s="10">
        <v>78.8</v>
      </c>
      <c r="G9" s="3">
        <v>76.8</v>
      </c>
      <c r="H9" s="57">
        <f t="shared" si="0"/>
        <v>77.8</v>
      </c>
      <c r="I9" s="71">
        <v>7</v>
      </c>
      <c r="J9" s="95" t="s">
        <v>392</v>
      </c>
    </row>
    <row r="10" spans="1:10" ht="20.100000000000001" customHeight="1">
      <c r="A10" s="7">
        <v>15</v>
      </c>
      <c r="B10" s="8" t="s">
        <v>89</v>
      </c>
      <c r="C10" s="8" t="s">
        <v>28</v>
      </c>
      <c r="D10" s="8" t="s">
        <v>83</v>
      </c>
      <c r="E10" s="9" t="s">
        <v>84</v>
      </c>
      <c r="F10" s="10">
        <v>80.2</v>
      </c>
      <c r="G10" s="3">
        <v>74.2</v>
      </c>
      <c r="H10" s="57">
        <f t="shared" si="0"/>
        <v>77.2</v>
      </c>
      <c r="I10" s="71">
        <v>8</v>
      </c>
      <c r="J10" s="95" t="s">
        <v>392</v>
      </c>
    </row>
    <row r="11" spans="1:10" ht="20.100000000000001" customHeight="1">
      <c r="A11" s="3">
        <v>3</v>
      </c>
      <c r="B11" s="8" t="s">
        <v>82</v>
      </c>
      <c r="C11" s="8" t="s">
        <v>28</v>
      </c>
      <c r="D11" s="8" t="s">
        <v>83</v>
      </c>
      <c r="E11" s="9" t="s">
        <v>84</v>
      </c>
      <c r="F11" s="10">
        <v>86.3</v>
      </c>
      <c r="G11" s="3">
        <v>68</v>
      </c>
      <c r="H11" s="57">
        <f t="shared" si="0"/>
        <v>77.150000000000006</v>
      </c>
      <c r="I11" s="71">
        <v>9</v>
      </c>
      <c r="J11" s="94"/>
    </row>
    <row r="12" spans="1:10" ht="20.100000000000001" customHeight="1">
      <c r="A12" s="7">
        <v>9</v>
      </c>
      <c r="B12" s="8" t="s">
        <v>90</v>
      </c>
      <c r="C12" s="8" t="s">
        <v>28</v>
      </c>
      <c r="D12" s="8" t="s">
        <v>83</v>
      </c>
      <c r="E12" s="9" t="s">
        <v>84</v>
      </c>
      <c r="F12" s="10">
        <v>80.099999999999994</v>
      </c>
      <c r="G12" s="3">
        <v>72.8</v>
      </c>
      <c r="H12" s="57">
        <f t="shared" si="0"/>
        <v>76.45</v>
      </c>
      <c r="I12" s="71">
        <v>10</v>
      </c>
      <c r="J12" s="94"/>
    </row>
    <row r="13" spans="1:10" ht="20.100000000000001" customHeight="1">
      <c r="A13" s="3">
        <v>8</v>
      </c>
      <c r="B13" s="8" t="s">
        <v>91</v>
      </c>
      <c r="C13" s="8" t="s">
        <v>28</v>
      </c>
      <c r="D13" s="8" t="s">
        <v>83</v>
      </c>
      <c r="E13" s="9" t="s">
        <v>84</v>
      </c>
      <c r="F13" s="10">
        <v>79.900000000000006</v>
      </c>
      <c r="G13" s="3">
        <v>71</v>
      </c>
      <c r="H13" s="57">
        <f t="shared" si="0"/>
        <v>75.45</v>
      </c>
      <c r="I13" s="71">
        <v>11</v>
      </c>
      <c r="J13" s="94"/>
    </row>
    <row r="14" spans="1:10" ht="20.100000000000001" customHeight="1">
      <c r="A14" s="7">
        <v>12</v>
      </c>
      <c r="B14" s="8" t="s">
        <v>95</v>
      </c>
      <c r="C14" s="8" t="s">
        <v>28</v>
      </c>
      <c r="D14" s="8" t="s">
        <v>83</v>
      </c>
      <c r="E14" s="9" t="s">
        <v>84</v>
      </c>
      <c r="F14" s="10">
        <v>79.3</v>
      </c>
      <c r="G14" s="3">
        <v>69.400000000000006</v>
      </c>
      <c r="H14" s="57">
        <f t="shared" si="0"/>
        <v>74.349999999999994</v>
      </c>
      <c r="I14" s="71">
        <v>12</v>
      </c>
      <c r="J14" s="94"/>
    </row>
    <row r="15" spans="1:10" ht="20.100000000000001" customHeight="1">
      <c r="A15" s="3">
        <v>13</v>
      </c>
      <c r="B15" s="8" t="s">
        <v>88</v>
      </c>
      <c r="C15" s="8" t="s">
        <v>28</v>
      </c>
      <c r="D15" s="8" t="s">
        <v>83</v>
      </c>
      <c r="E15" s="9" t="s">
        <v>84</v>
      </c>
      <c r="F15" s="10">
        <v>80.3</v>
      </c>
      <c r="G15" s="3">
        <v>67</v>
      </c>
      <c r="H15" s="57">
        <f t="shared" si="0"/>
        <v>73.650000000000006</v>
      </c>
      <c r="I15" s="71">
        <v>13</v>
      </c>
      <c r="J15" s="94"/>
    </row>
    <row r="16" spans="1:10" ht="20.100000000000001" customHeight="1">
      <c r="A16" s="3">
        <v>5</v>
      </c>
      <c r="B16" s="8" t="s">
        <v>94</v>
      </c>
      <c r="C16" s="8" t="s">
        <v>1</v>
      </c>
      <c r="D16" s="8" t="s">
        <v>83</v>
      </c>
      <c r="E16" s="9" t="s">
        <v>84</v>
      </c>
      <c r="F16" s="10">
        <v>79.3</v>
      </c>
      <c r="G16" s="3">
        <v>67.8</v>
      </c>
      <c r="H16" s="57">
        <f t="shared" si="0"/>
        <v>73.55</v>
      </c>
      <c r="I16" s="71">
        <v>14</v>
      </c>
      <c r="J16" s="94"/>
    </row>
    <row r="17" spans="1:10" ht="19.5" customHeight="1">
      <c r="A17" s="3">
        <v>10</v>
      </c>
      <c r="B17" s="8" t="s">
        <v>87</v>
      </c>
      <c r="C17" s="8" t="s">
        <v>28</v>
      </c>
      <c r="D17" s="8" t="s">
        <v>83</v>
      </c>
      <c r="E17" s="9" t="s">
        <v>84</v>
      </c>
      <c r="F17" s="10">
        <v>80.599999999999994</v>
      </c>
      <c r="G17" s="3">
        <v>63</v>
      </c>
      <c r="H17" s="57">
        <f t="shared" si="0"/>
        <v>71.8</v>
      </c>
      <c r="I17" s="71">
        <v>15</v>
      </c>
      <c r="J17" s="94"/>
    </row>
    <row r="18" spans="1:10" ht="20.100000000000001" customHeight="1">
      <c r="A18" s="3">
        <v>1</v>
      </c>
      <c r="B18" s="8" t="s">
        <v>98</v>
      </c>
      <c r="C18" s="8" t="s">
        <v>28</v>
      </c>
      <c r="D18" s="8" t="s">
        <v>83</v>
      </c>
      <c r="E18" s="9" t="s">
        <v>84</v>
      </c>
      <c r="F18" s="10">
        <v>78.599999999999994</v>
      </c>
      <c r="G18" s="3">
        <v>62</v>
      </c>
      <c r="H18" s="57">
        <f t="shared" si="0"/>
        <v>70.3</v>
      </c>
      <c r="I18" s="71">
        <v>16</v>
      </c>
      <c r="J18" s="94"/>
    </row>
  </sheetData>
  <mergeCells count="1">
    <mergeCell ref="A1:J1"/>
  </mergeCells>
  <phoneticPr fontId="2" type="noConversion"/>
  <printOptions horizontalCentered="1"/>
  <pageMargins left="0.39370078740157483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M32" sqref="M32"/>
    </sheetView>
  </sheetViews>
  <sheetFormatPr defaultRowHeight="20.100000000000001" customHeight="1"/>
  <cols>
    <col min="1" max="1" width="7.125" style="27" customWidth="1"/>
    <col min="2" max="2" width="11" style="27" customWidth="1"/>
    <col min="3" max="3" width="7.5" style="27" customWidth="1"/>
    <col min="4" max="4" width="6.25" style="27" customWidth="1"/>
    <col min="5" max="5" width="9.125" style="27" customWidth="1"/>
    <col min="6" max="6" width="16.125" style="27" customWidth="1"/>
    <col min="7" max="7" width="8.875" style="27" customWidth="1"/>
    <col min="8" max="8" width="9.5" style="27" customWidth="1"/>
    <col min="9" max="10" width="13.25" style="27" customWidth="1"/>
    <col min="11" max="11" width="14.125" style="27" customWidth="1"/>
    <col min="12" max="16384" width="9" style="27"/>
  </cols>
  <sheetData>
    <row r="1" spans="1:11" s="26" customFormat="1" ht="57" customHeight="1">
      <c r="A1" s="156" t="s">
        <v>377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2" customFormat="1" ht="30" customHeight="1">
      <c r="A2" s="20" t="s">
        <v>213</v>
      </c>
      <c r="B2" s="20" t="s">
        <v>207</v>
      </c>
      <c r="C2" s="20" t="s">
        <v>208</v>
      </c>
      <c r="D2" s="20" t="s">
        <v>209</v>
      </c>
      <c r="E2" s="20" t="s">
        <v>210</v>
      </c>
      <c r="F2" s="20" t="s">
        <v>211</v>
      </c>
      <c r="G2" s="20" t="s">
        <v>212</v>
      </c>
      <c r="H2" s="20" t="s">
        <v>292</v>
      </c>
      <c r="I2" s="21" t="s">
        <v>394</v>
      </c>
      <c r="J2" s="21" t="s">
        <v>396</v>
      </c>
      <c r="K2" s="24" t="s">
        <v>293</v>
      </c>
    </row>
    <row r="3" spans="1:11" ht="20.100000000000001" customHeight="1">
      <c r="A3" s="161">
        <v>1</v>
      </c>
      <c r="B3" s="3">
        <v>1</v>
      </c>
      <c r="C3" s="8" t="s">
        <v>188</v>
      </c>
      <c r="D3" s="8" t="s">
        <v>28</v>
      </c>
      <c r="E3" s="8" t="s">
        <v>186</v>
      </c>
      <c r="F3" s="9" t="s">
        <v>187</v>
      </c>
      <c r="G3" s="10">
        <v>70</v>
      </c>
      <c r="H3" s="3">
        <v>87.6</v>
      </c>
      <c r="I3" s="57">
        <f t="shared" ref="I3:I15" si="0">ROUND((G3*0.5+H3*0.5),2)</f>
        <v>78.8</v>
      </c>
      <c r="J3" s="71">
        <v>1</v>
      </c>
      <c r="K3" s="19" t="s">
        <v>392</v>
      </c>
    </row>
    <row r="4" spans="1:11" ht="20.100000000000001" customHeight="1">
      <c r="A4" s="162"/>
      <c r="B4" s="3">
        <v>2</v>
      </c>
      <c r="C4" s="8" t="s">
        <v>185</v>
      </c>
      <c r="D4" s="8" t="s">
        <v>1</v>
      </c>
      <c r="E4" s="8" t="s">
        <v>186</v>
      </c>
      <c r="F4" s="9" t="s">
        <v>187</v>
      </c>
      <c r="G4" s="10">
        <v>73</v>
      </c>
      <c r="H4" s="3">
        <v>80.2</v>
      </c>
      <c r="I4" s="57">
        <f t="shared" si="0"/>
        <v>76.599999999999994</v>
      </c>
      <c r="J4" s="71">
        <v>2</v>
      </c>
      <c r="K4" s="19" t="s">
        <v>391</v>
      </c>
    </row>
    <row r="5" spans="1:11" ht="20.100000000000001" customHeight="1" thickBot="1">
      <c r="A5" s="164"/>
      <c r="B5" s="48">
        <v>3</v>
      </c>
      <c r="C5" s="49" t="s">
        <v>189</v>
      </c>
      <c r="D5" s="49" t="s">
        <v>28</v>
      </c>
      <c r="E5" s="49" t="s">
        <v>186</v>
      </c>
      <c r="F5" s="50" t="s">
        <v>187</v>
      </c>
      <c r="G5" s="51">
        <v>65.5</v>
      </c>
      <c r="H5" s="48">
        <v>80.400000000000006</v>
      </c>
      <c r="I5" s="58">
        <f t="shared" si="0"/>
        <v>72.95</v>
      </c>
      <c r="J5" s="72">
        <v>3</v>
      </c>
      <c r="K5" s="47"/>
    </row>
    <row r="6" spans="1:11" ht="20.100000000000001" customHeight="1">
      <c r="A6" s="163">
        <v>2</v>
      </c>
      <c r="B6" s="18">
        <v>4</v>
      </c>
      <c r="C6" s="15" t="s">
        <v>180</v>
      </c>
      <c r="D6" s="15" t="s">
        <v>28</v>
      </c>
      <c r="E6" s="15" t="s">
        <v>181</v>
      </c>
      <c r="F6" s="16" t="s">
        <v>182</v>
      </c>
      <c r="G6" s="17">
        <v>68</v>
      </c>
      <c r="H6" s="18">
        <v>79.400000000000006</v>
      </c>
      <c r="I6" s="90">
        <f t="shared" si="0"/>
        <v>73.7</v>
      </c>
      <c r="J6" s="91">
        <v>1</v>
      </c>
      <c r="K6" s="81" t="s">
        <v>391</v>
      </c>
    </row>
    <row r="7" spans="1:11" ht="20.100000000000001" customHeight="1">
      <c r="A7" s="162"/>
      <c r="B7" s="3">
        <v>5</v>
      </c>
      <c r="C7" s="8" t="s">
        <v>183</v>
      </c>
      <c r="D7" s="8" t="s">
        <v>28</v>
      </c>
      <c r="E7" s="8" t="s">
        <v>181</v>
      </c>
      <c r="F7" s="9" t="s">
        <v>182</v>
      </c>
      <c r="G7" s="10">
        <v>55</v>
      </c>
      <c r="H7" s="3">
        <v>84.1</v>
      </c>
      <c r="I7" s="57">
        <f t="shared" si="0"/>
        <v>69.55</v>
      </c>
      <c r="J7" s="71">
        <v>2</v>
      </c>
      <c r="K7" s="19" t="s">
        <v>391</v>
      </c>
    </row>
    <row r="8" spans="1:11" ht="20.100000000000001" customHeight="1" thickBot="1">
      <c r="A8" s="164"/>
      <c r="B8" s="14">
        <v>6</v>
      </c>
      <c r="C8" s="11" t="s">
        <v>184</v>
      </c>
      <c r="D8" s="11" t="s">
        <v>28</v>
      </c>
      <c r="E8" s="11" t="s">
        <v>181</v>
      </c>
      <c r="F8" s="12" t="s">
        <v>182</v>
      </c>
      <c r="G8" s="13">
        <v>51.5</v>
      </c>
      <c r="H8" s="14">
        <v>84.8</v>
      </c>
      <c r="I8" s="92">
        <f t="shared" si="0"/>
        <v>68.150000000000006</v>
      </c>
      <c r="J8" s="93">
        <v>3</v>
      </c>
      <c r="K8" s="86"/>
    </row>
    <row r="9" spans="1:11" ht="20.100000000000001" customHeight="1">
      <c r="A9" s="163">
        <v>3</v>
      </c>
      <c r="B9" s="7">
        <v>9</v>
      </c>
      <c r="C9" s="4" t="s">
        <v>153</v>
      </c>
      <c r="D9" s="4" t="s">
        <v>28</v>
      </c>
      <c r="E9" s="4" t="s">
        <v>154</v>
      </c>
      <c r="F9" s="5" t="s">
        <v>155</v>
      </c>
      <c r="G9" s="6">
        <v>76</v>
      </c>
      <c r="H9" s="7">
        <v>86.8</v>
      </c>
      <c r="I9" s="61">
        <f t="shared" si="0"/>
        <v>81.400000000000006</v>
      </c>
      <c r="J9" s="75">
        <v>1</v>
      </c>
      <c r="K9" s="28" t="s">
        <v>395</v>
      </c>
    </row>
    <row r="10" spans="1:11" ht="20.100000000000001" customHeight="1">
      <c r="A10" s="162"/>
      <c r="B10" s="3">
        <v>7</v>
      </c>
      <c r="C10" s="8" t="s">
        <v>156</v>
      </c>
      <c r="D10" s="8" t="s">
        <v>28</v>
      </c>
      <c r="E10" s="8" t="s">
        <v>154</v>
      </c>
      <c r="F10" s="9" t="s">
        <v>155</v>
      </c>
      <c r="G10" s="10">
        <v>76</v>
      </c>
      <c r="H10" s="3">
        <v>83</v>
      </c>
      <c r="I10" s="57">
        <f t="shared" si="0"/>
        <v>79.5</v>
      </c>
      <c r="J10" s="71">
        <v>2</v>
      </c>
      <c r="K10" s="19" t="s">
        <v>392</v>
      </c>
    </row>
    <row r="11" spans="1:11" ht="20.100000000000001" customHeight="1">
      <c r="A11" s="162"/>
      <c r="B11" s="3">
        <v>8</v>
      </c>
      <c r="C11" s="8" t="s">
        <v>157</v>
      </c>
      <c r="D11" s="8" t="s">
        <v>28</v>
      </c>
      <c r="E11" s="8" t="s">
        <v>154</v>
      </c>
      <c r="F11" s="9" t="s">
        <v>155</v>
      </c>
      <c r="G11" s="10">
        <v>69</v>
      </c>
      <c r="H11" s="3">
        <v>81.8</v>
      </c>
      <c r="I11" s="57">
        <f t="shared" si="0"/>
        <v>75.400000000000006</v>
      </c>
      <c r="J11" s="71">
        <v>3</v>
      </c>
      <c r="K11" s="19" t="s">
        <v>392</v>
      </c>
    </row>
    <row r="12" spans="1:11" ht="20.100000000000001" customHeight="1">
      <c r="A12" s="162"/>
      <c r="B12" s="3">
        <v>10</v>
      </c>
      <c r="C12" s="8" t="s">
        <v>159</v>
      </c>
      <c r="D12" s="8" t="s">
        <v>28</v>
      </c>
      <c r="E12" s="8" t="s">
        <v>154</v>
      </c>
      <c r="F12" s="9" t="s">
        <v>155</v>
      </c>
      <c r="G12" s="10">
        <v>66.5</v>
      </c>
      <c r="H12" s="3">
        <v>83.6</v>
      </c>
      <c r="I12" s="57">
        <f t="shared" si="0"/>
        <v>75.05</v>
      </c>
      <c r="J12" s="71">
        <v>4</v>
      </c>
      <c r="K12" s="19" t="s">
        <v>392</v>
      </c>
    </row>
    <row r="13" spans="1:11" ht="20.100000000000001" customHeight="1">
      <c r="A13" s="162"/>
      <c r="B13" s="3">
        <v>11</v>
      </c>
      <c r="C13" s="8" t="s">
        <v>158</v>
      </c>
      <c r="D13" s="8" t="s">
        <v>28</v>
      </c>
      <c r="E13" s="8" t="s">
        <v>154</v>
      </c>
      <c r="F13" s="9" t="s">
        <v>155</v>
      </c>
      <c r="G13" s="10">
        <v>67.5</v>
      </c>
      <c r="H13" s="3">
        <v>81.8</v>
      </c>
      <c r="I13" s="57">
        <f t="shared" si="0"/>
        <v>74.650000000000006</v>
      </c>
      <c r="J13" s="71">
        <v>5</v>
      </c>
      <c r="K13" s="19" t="s">
        <v>392</v>
      </c>
    </row>
    <row r="14" spans="1:11" ht="20.100000000000001" customHeight="1">
      <c r="A14" s="162"/>
      <c r="B14" s="3">
        <v>12</v>
      </c>
      <c r="C14" s="8" t="s">
        <v>160</v>
      </c>
      <c r="D14" s="8" t="s">
        <v>28</v>
      </c>
      <c r="E14" s="8" t="s">
        <v>154</v>
      </c>
      <c r="F14" s="9" t="s">
        <v>155</v>
      </c>
      <c r="G14" s="10">
        <v>65</v>
      </c>
      <c r="H14" s="3">
        <v>83.8</v>
      </c>
      <c r="I14" s="57">
        <f t="shared" si="0"/>
        <v>74.400000000000006</v>
      </c>
      <c r="J14" s="71">
        <v>6</v>
      </c>
      <c r="K14" s="19"/>
    </row>
    <row r="15" spans="1:11" ht="20.100000000000001" customHeight="1">
      <c r="A15" s="162"/>
      <c r="B15" s="3">
        <v>13</v>
      </c>
      <c r="C15" s="8" t="s">
        <v>161</v>
      </c>
      <c r="D15" s="8" t="s">
        <v>28</v>
      </c>
      <c r="E15" s="8" t="s">
        <v>154</v>
      </c>
      <c r="F15" s="9" t="s">
        <v>155</v>
      </c>
      <c r="G15" s="10">
        <v>65</v>
      </c>
      <c r="H15" s="3">
        <v>78.2</v>
      </c>
      <c r="I15" s="57">
        <f t="shared" si="0"/>
        <v>71.599999999999994</v>
      </c>
      <c r="J15" s="71">
        <v>7</v>
      </c>
      <c r="K15" s="19"/>
    </row>
    <row r="16" spans="1:11" ht="20.100000000000001" customHeight="1">
      <c r="A16" s="165"/>
      <c r="B16" s="3" t="s">
        <v>389</v>
      </c>
      <c r="C16" s="8" t="s">
        <v>162</v>
      </c>
      <c r="D16" s="8" t="s">
        <v>28</v>
      </c>
      <c r="E16" s="8" t="s">
        <v>154</v>
      </c>
      <c r="F16" s="9" t="s">
        <v>155</v>
      </c>
      <c r="G16" s="10">
        <v>61.5</v>
      </c>
      <c r="H16" s="3" t="s">
        <v>390</v>
      </c>
      <c r="I16" s="57">
        <v>30.75</v>
      </c>
      <c r="J16" s="71">
        <v>8</v>
      </c>
      <c r="K16" s="19"/>
    </row>
  </sheetData>
  <mergeCells count="4">
    <mergeCell ref="A1:K1"/>
    <mergeCell ref="A3:A5"/>
    <mergeCell ref="A6:A8"/>
    <mergeCell ref="A9:A16"/>
  </mergeCells>
  <phoneticPr fontId="2" type="noConversion"/>
  <printOptions horizontalCentered="1"/>
  <pageMargins left="0.43307086614173229" right="0.1574803149606299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13" sqref="A13:IV13"/>
    </sheetView>
  </sheetViews>
  <sheetFormatPr defaultRowHeight="20.100000000000001" customHeight="1"/>
  <cols>
    <col min="1" max="1" width="11.5" customWidth="1"/>
    <col min="2" max="2" width="8.5" customWidth="1"/>
    <col min="3" max="3" width="6.25" customWidth="1"/>
    <col min="4" max="4" width="9.125" customWidth="1"/>
    <col min="5" max="5" width="20.25" customWidth="1"/>
    <col min="6" max="6" width="8.875" customWidth="1"/>
    <col min="7" max="7" width="10.25" customWidth="1"/>
    <col min="8" max="9" width="13.5" customWidth="1"/>
    <col min="10" max="10" width="14.125" customWidth="1"/>
  </cols>
  <sheetData>
    <row r="1" spans="1:10" s="23" customFormat="1" ht="69.75" customHeight="1">
      <c r="A1" s="156" t="s">
        <v>378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22" customFormat="1" ht="20.100000000000001" customHeight="1">
      <c r="A2" s="20" t="s">
        <v>207</v>
      </c>
      <c r="B2" s="20" t="s">
        <v>208</v>
      </c>
      <c r="C2" s="20" t="s">
        <v>209</v>
      </c>
      <c r="D2" s="20" t="s">
        <v>210</v>
      </c>
      <c r="E2" s="20" t="s">
        <v>211</v>
      </c>
      <c r="F2" s="20" t="s">
        <v>212</v>
      </c>
      <c r="G2" s="20" t="s">
        <v>292</v>
      </c>
      <c r="H2" s="21" t="s">
        <v>393</v>
      </c>
      <c r="I2" s="21" t="s">
        <v>396</v>
      </c>
      <c r="J2" s="24" t="s">
        <v>293</v>
      </c>
    </row>
    <row r="3" spans="1:10" ht="20.100000000000001" customHeight="1">
      <c r="A3" s="7">
        <v>6</v>
      </c>
      <c r="B3" s="4" t="s">
        <v>166</v>
      </c>
      <c r="C3" s="4" t="s">
        <v>28</v>
      </c>
      <c r="D3" s="4" t="s">
        <v>164</v>
      </c>
      <c r="E3" s="5" t="s">
        <v>165</v>
      </c>
      <c r="F3" s="6">
        <v>81.5</v>
      </c>
      <c r="G3" s="7">
        <v>85.6</v>
      </c>
      <c r="H3" s="57">
        <f t="shared" ref="H3:H17" si="0">ROUND((F3*0.5+G3*0.5),2)</f>
        <v>83.55</v>
      </c>
      <c r="I3" s="71">
        <v>1</v>
      </c>
      <c r="J3" s="95" t="s">
        <v>392</v>
      </c>
    </row>
    <row r="4" spans="1:10" ht="20.100000000000001" customHeight="1">
      <c r="A4" s="3">
        <v>15</v>
      </c>
      <c r="B4" s="8" t="s">
        <v>167</v>
      </c>
      <c r="C4" s="8" t="s">
        <v>28</v>
      </c>
      <c r="D4" s="8" t="s">
        <v>164</v>
      </c>
      <c r="E4" s="9" t="s">
        <v>165</v>
      </c>
      <c r="F4" s="10">
        <v>74</v>
      </c>
      <c r="G4" s="3">
        <v>86.6</v>
      </c>
      <c r="H4" s="57">
        <f t="shared" si="0"/>
        <v>80.3</v>
      </c>
      <c r="I4" s="71">
        <v>2</v>
      </c>
      <c r="J4" s="95" t="s">
        <v>392</v>
      </c>
    </row>
    <row r="5" spans="1:10" ht="20.100000000000001" customHeight="1">
      <c r="A5" s="7">
        <v>10</v>
      </c>
      <c r="B5" s="8" t="s">
        <v>163</v>
      </c>
      <c r="C5" s="8" t="s">
        <v>28</v>
      </c>
      <c r="D5" s="8" t="s">
        <v>164</v>
      </c>
      <c r="E5" s="9" t="s">
        <v>165</v>
      </c>
      <c r="F5" s="10">
        <v>81.5</v>
      </c>
      <c r="G5" s="3">
        <v>73.8</v>
      </c>
      <c r="H5" s="57">
        <f t="shared" si="0"/>
        <v>77.650000000000006</v>
      </c>
      <c r="I5" s="71">
        <v>3</v>
      </c>
      <c r="J5" s="95" t="s">
        <v>392</v>
      </c>
    </row>
    <row r="6" spans="1:10" ht="20.100000000000001" customHeight="1">
      <c r="A6" s="3">
        <v>14</v>
      </c>
      <c r="B6" s="8" t="s">
        <v>168</v>
      </c>
      <c r="C6" s="8" t="s">
        <v>1</v>
      </c>
      <c r="D6" s="8" t="s">
        <v>164</v>
      </c>
      <c r="E6" s="9" t="s">
        <v>165</v>
      </c>
      <c r="F6" s="10">
        <v>73</v>
      </c>
      <c r="G6" s="3">
        <v>82</v>
      </c>
      <c r="H6" s="57">
        <f t="shared" si="0"/>
        <v>77.5</v>
      </c>
      <c r="I6" s="71">
        <v>4</v>
      </c>
      <c r="J6" s="95" t="s">
        <v>392</v>
      </c>
    </row>
    <row r="7" spans="1:10" ht="20.100000000000001" customHeight="1">
      <c r="A7" s="7">
        <v>12</v>
      </c>
      <c r="B7" s="8" t="s">
        <v>171</v>
      </c>
      <c r="C7" s="8" t="s">
        <v>28</v>
      </c>
      <c r="D7" s="8" t="s">
        <v>164</v>
      </c>
      <c r="E7" s="9" t="s">
        <v>165</v>
      </c>
      <c r="F7" s="10">
        <v>67.5</v>
      </c>
      <c r="G7" s="3">
        <v>84.4</v>
      </c>
      <c r="H7" s="57">
        <f t="shared" si="0"/>
        <v>75.95</v>
      </c>
      <c r="I7" s="71">
        <v>5</v>
      </c>
      <c r="J7" s="95" t="s">
        <v>392</v>
      </c>
    </row>
    <row r="8" spans="1:10" ht="20.100000000000001" customHeight="1">
      <c r="A8" s="3">
        <v>5</v>
      </c>
      <c r="B8" s="8" t="s">
        <v>170</v>
      </c>
      <c r="C8" s="8" t="s">
        <v>28</v>
      </c>
      <c r="D8" s="8" t="s">
        <v>164</v>
      </c>
      <c r="E8" s="9" t="s">
        <v>165</v>
      </c>
      <c r="F8" s="10">
        <v>67.5</v>
      </c>
      <c r="G8" s="3">
        <v>82.8</v>
      </c>
      <c r="H8" s="57">
        <f t="shared" si="0"/>
        <v>75.150000000000006</v>
      </c>
      <c r="I8" s="71">
        <v>6</v>
      </c>
      <c r="J8" s="95" t="s">
        <v>392</v>
      </c>
    </row>
    <row r="9" spans="1:10" ht="20.100000000000001" customHeight="1">
      <c r="A9" s="7">
        <v>13</v>
      </c>
      <c r="B9" s="8" t="s">
        <v>172</v>
      </c>
      <c r="C9" s="8" t="s">
        <v>1</v>
      </c>
      <c r="D9" s="8" t="s">
        <v>164</v>
      </c>
      <c r="E9" s="9" t="s">
        <v>165</v>
      </c>
      <c r="F9" s="10">
        <v>63.5</v>
      </c>
      <c r="G9" s="3">
        <v>82.4</v>
      </c>
      <c r="H9" s="57">
        <f t="shared" si="0"/>
        <v>72.95</v>
      </c>
      <c r="I9" s="71">
        <v>7</v>
      </c>
      <c r="J9" s="34"/>
    </row>
    <row r="10" spans="1:10" ht="20.100000000000001" customHeight="1">
      <c r="A10" s="3">
        <v>9</v>
      </c>
      <c r="B10" s="8" t="s">
        <v>176</v>
      </c>
      <c r="C10" s="8" t="s">
        <v>28</v>
      </c>
      <c r="D10" s="8" t="s">
        <v>164</v>
      </c>
      <c r="E10" s="9" t="s">
        <v>165</v>
      </c>
      <c r="F10" s="10">
        <v>56</v>
      </c>
      <c r="G10" s="3">
        <v>89.4</v>
      </c>
      <c r="H10" s="57">
        <f t="shared" si="0"/>
        <v>72.7</v>
      </c>
      <c r="I10" s="71">
        <v>8</v>
      </c>
      <c r="J10" s="34"/>
    </row>
    <row r="11" spans="1:10" ht="20.100000000000001" customHeight="1">
      <c r="A11" s="7">
        <v>2</v>
      </c>
      <c r="B11" s="8" t="s">
        <v>174</v>
      </c>
      <c r="C11" s="8" t="s">
        <v>28</v>
      </c>
      <c r="D11" s="8" t="s">
        <v>164</v>
      </c>
      <c r="E11" s="9" t="s">
        <v>165</v>
      </c>
      <c r="F11" s="10">
        <v>59.5</v>
      </c>
      <c r="G11" s="3">
        <v>84.2</v>
      </c>
      <c r="H11" s="57">
        <f t="shared" si="0"/>
        <v>71.849999999999994</v>
      </c>
      <c r="I11" s="71">
        <v>9</v>
      </c>
      <c r="J11" s="34"/>
    </row>
    <row r="12" spans="1:10" ht="20.100000000000001" customHeight="1">
      <c r="A12" s="3">
        <v>7</v>
      </c>
      <c r="B12" s="8" t="s">
        <v>179</v>
      </c>
      <c r="C12" s="8" t="s">
        <v>28</v>
      </c>
      <c r="D12" s="8" t="s">
        <v>164</v>
      </c>
      <c r="E12" s="9" t="s">
        <v>165</v>
      </c>
      <c r="F12" s="10">
        <v>53</v>
      </c>
      <c r="G12" s="3">
        <v>89.2</v>
      </c>
      <c r="H12" s="57">
        <f t="shared" si="0"/>
        <v>71.099999999999994</v>
      </c>
      <c r="I12" s="71">
        <v>10</v>
      </c>
      <c r="J12" s="34"/>
    </row>
    <row r="13" spans="1:10" ht="20.100000000000001" customHeight="1">
      <c r="A13" s="3">
        <v>11</v>
      </c>
      <c r="B13" s="8" t="s">
        <v>169</v>
      </c>
      <c r="C13" s="8" t="s">
        <v>28</v>
      </c>
      <c r="D13" s="8" t="s">
        <v>164</v>
      </c>
      <c r="E13" s="9" t="s">
        <v>165</v>
      </c>
      <c r="F13" s="10">
        <v>70</v>
      </c>
      <c r="G13" s="3">
        <v>69.2</v>
      </c>
      <c r="H13" s="57">
        <f t="shared" si="0"/>
        <v>69.599999999999994</v>
      </c>
      <c r="I13" s="71">
        <v>11</v>
      </c>
      <c r="J13" s="34"/>
    </row>
    <row r="14" spans="1:10" ht="20.100000000000001" customHeight="1">
      <c r="A14" s="3">
        <v>1</v>
      </c>
      <c r="B14" s="8" t="s">
        <v>175</v>
      </c>
      <c r="C14" s="8" t="s">
        <v>1</v>
      </c>
      <c r="D14" s="8" t="s">
        <v>164</v>
      </c>
      <c r="E14" s="9" t="s">
        <v>165</v>
      </c>
      <c r="F14" s="10">
        <v>59</v>
      </c>
      <c r="G14" s="3">
        <v>77.599999999999994</v>
      </c>
      <c r="H14" s="57">
        <f t="shared" si="0"/>
        <v>68.3</v>
      </c>
      <c r="I14" s="71">
        <v>12</v>
      </c>
      <c r="J14" s="34"/>
    </row>
    <row r="15" spans="1:10" ht="20.100000000000001" customHeight="1">
      <c r="A15" s="3">
        <v>3</v>
      </c>
      <c r="B15" s="8" t="s">
        <v>173</v>
      </c>
      <c r="C15" s="8" t="s">
        <v>1</v>
      </c>
      <c r="D15" s="8" t="s">
        <v>164</v>
      </c>
      <c r="E15" s="9" t="s">
        <v>165</v>
      </c>
      <c r="F15" s="10">
        <v>61.5</v>
      </c>
      <c r="G15" s="3">
        <v>71.8</v>
      </c>
      <c r="H15" s="57">
        <f t="shared" si="0"/>
        <v>66.650000000000006</v>
      </c>
      <c r="I15" s="71">
        <v>13</v>
      </c>
      <c r="J15" s="34"/>
    </row>
    <row r="16" spans="1:10" ht="20.100000000000001" customHeight="1">
      <c r="A16" s="3">
        <v>8</v>
      </c>
      <c r="B16" s="8" t="s">
        <v>177</v>
      </c>
      <c r="C16" s="8" t="s">
        <v>28</v>
      </c>
      <c r="D16" s="8" t="s">
        <v>164</v>
      </c>
      <c r="E16" s="9" t="s">
        <v>165</v>
      </c>
      <c r="F16" s="10">
        <v>56</v>
      </c>
      <c r="G16" s="3">
        <v>74</v>
      </c>
      <c r="H16" s="57">
        <f t="shared" si="0"/>
        <v>65</v>
      </c>
      <c r="I16" s="71">
        <v>14</v>
      </c>
      <c r="J16" s="34"/>
    </row>
    <row r="17" spans="1:10" ht="20.100000000000001" customHeight="1">
      <c r="A17" s="3">
        <v>4</v>
      </c>
      <c r="B17" s="8" t="s">
        <v>178</v>
      </c>
      <c r="C17" s="8" t="s">
        <v>1</v>
      </c>
      <c r="D17" s="8" t="s">
        <v>164</v>
      </c>
      <c r="E17" s="9" t="s">
        <v>165</v>
      </c>
      <c r="F17" s="10">
        <v>53</v>
      </c>
      <c r="G17" s="3">
        <v>73.8</v>
      </c>
      <c r="H17" s="57">
        <f t="shared" si="0"/>
        <v>63.4</v>
      </c>
      <c r="I17" s="71">
        <v>15</v>
      </c>
      <c r="J17" s="34"/>
    </row>
  </sheetData>
  <mergeCells count="1">
    <mergeCell ref="A1:J1"/>
  </mergeCells>
  <phoneticPr fontId="2" type="noConversion"/>
  <printOptions horizontalCentered="1"/>
  <pageMargins left="0.39370078740157483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11月23日</vt:lpstr>
      <vt:lpstr>11月25日第一试场</vt:lpstr>
      <vt:lpstr>11月25日第二试场</vt:lpstr>
      <vt:lpstr>11月25日第三试场</vt:lpstr>
      <vt:lpstr>11月25日第四试场</vt:lpstr>
      <vt:lpstr>11月25日第五试场</vt:lpstr>
      <vt:lpstr>11月25日第六试场</vt:lpstr>
      <vt:lpstr>11月25日第七试场</vt:lpstr>
      <vt:lpstr>11月25日第八试场</vt:lpstr>
      <vt:lpstr>11月25日第九试场</vt:lpstr>
      <vt:lpstr>11月26日第一试场</vt:lpstr>
      <vt:lpstr>11月26日第二试场</vt:lpstr>
      <vt:lpstr>11月26日第三试场</vt:lpstr>
      <vt:lpstr>11月26日第四试场</vt:lpstr>
      <vt:lpstr>'11月23日'!Print_Titles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2017-11-26T08:12:57Z</cp:lastPrinted>
  <dcterms:created xsi:type="dcterms:W3CDTF">2006-09-13T11:21:51Z</dcterms:created>
  <dcterms:modified xsi:type="dcterms:W3CDTF">2017-11-26T08:14:07Z</dcterms:modified>
</cp:coreProperties>
</file>