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840" activeTab="0"/>
  </bookViews>
  <sheets>
    <sheet name="教育类进入体检人员" sheetId="1" r:id="rId1"/>
  </sheets>
  <definedNames>
    <definedName name="_xlnm.Print_Titles" localSheetId="0">'教育类进入体检人员'!$1:$1</definedName>
  </definedNames>
  <calcPr fullCalcOnLoad="1"/>
</workbook>
</file>

<file path=xl/sharedStrings.xml><?xml version="1.0" encoding="utf-8"?>
<sst xmlns="http://schemas.openxmlformats.org/spreadsheetml/2006/main" count="103" uniqueCount="77">
  <si>
    <t>女</t>
  </si>
  <si>
    <t>姬国帅</t>
  </si>
  <si>
    <t>19009010110</t>
  </si>
  <si>
    <t>石甜甜</t>
  </si>
  <si>
    <t>19009010105</t>
  </si>
  <si>
    <t>陈琪</t>
  </si>
  <si>
    <t>19009010216</t>
  </si>
  <si>
    <t>范梦云</t>
  </si>
  <si>
    <t>19009010221</t>
  </si>
  <si>
    <t>徐艳娇</t>
  </si>
  <si>
    <t>19009010226</t>
  </si>
  <si>
    <t>赵晋晋</t>
  </si>
  <si>
    <t>19009010303</t>
  </si>
  <si>
    <t>刘芮语</t>
  </si>
  <si>
    <t>19009010308</t>
  </si>
  <si>
    <t>胡盼盼</t>
  </si>
  <si>
    <t>19009010325</t>
  </si>
  <si>
    <t>19009010423</t>
  </si>
  <si>
    <t>梁高菲</t>
  </si>
  <si>
    <t>19009010402</t>
  </si>
  <si>
    <t>位佳林</t>
  </si>
  <si>
    <t>19009010412</t>
  </si>
  <si>
    <t>刘盼晓</t>
  </si>
  <si>
    <t>19009010424</t>
  </si>
  <si>
    <t>石林林</t>
  </si>
  <si>
    <t>19009010524</t>
  </si>
  <si>
    <t>杜晓蒙</t>
  </si>
  <si>
    <t>19009010421</t>
  </si>
  <si>
    <t>刘向雯</t>
  </si>
  <si>
    <t>19009010328</t>
  </si>
  <si>
    <t>吕莲莲</t>
  </si>
  <si>
    <t>19009010404</t>
  </si>
  <si>
    <t>毋芊芊</t>
  </si>
  <si>
    <t>19009010517</t>
  </si>
  <si>
    <t>许瑞杰</t>
  </si>
  <si>
    <t>19009010413</t>
  </si>
  <si>
    <t>毋梦艳</t>
  </si>
  <si>
    <t>19009010530</t>
  </si>
  <si>
    <t>肖杨萍</t>
  </si>
  <si>
    <t>19009010523</t>
  </si>
  <si>
    <t>拜梦娜</t>
  </si>
  <si>
    <t>19009010519</t>
  </si>
  <si>
    <t>马婉霞</t>
  </si>
  <si>
    <t>19009010510</t>
  </si>
  <si>
    <t>吕茜茜</t>
  </si>
  <si>
    <t>19009010408</t>
  </si>
  <si>
    <t>郝江曼</t>
  </si>
  <si>
    <t>19009010405</t>
  </si>
  <si>
    <t>夏羽茜</t>
  </si>
  <si>
    <t>19009010430</t>
  </si>
  <si>
    <t>郝漫飞</t>
  </si>
  <si>
    <t>19009010427</t>
  </si>
  <si>
    <t>陈思思</t>
  </si>
  <si>
    <t>19009010522</t>
  </si>
  <si>
    <t>赵娟娟</t>
  </si>
  <si>
    <t>19009010411</t>
  </si>
  <si>
    <t>总成绩</t>
  </si>
  <si>
    <t>单位</t>
  </si>
  <si>
    <t>姓名</t>
  </si>
  <si>
    <t>准考证号</t>
  </si>
  <si>
    <t>吴楠楠</t>
  </si>
  <si>
    <t>类别</t>
  </si>
  <si>
    <t>女</t>
  </si>
  <si>
    <t>名次</t>
  </si>
  <si>
    <t>笔试成绩</t>
  </si>
  <si>
    <t>幼儿园</t>
  </si>
  <si>
    <t>教育体育局</t>
  </si>
  <si>
    <t>第一中学</t>
  </si>
  <si>
    <t>主管部门</t>
  </si>
  <si>
    <t>岗位代码</t>
  </si>
  <si>
    <t>招聘人数</t>
  </si>
  <si>
    <t>性别</t>
  </si>
  <si>
    <t>教育类</t>
  </si>
  <si>
    <t>面试原始成绩</t>
  </si>
  <si>
    <t>面试最
终成绩</t>
  </si>
  <si>
    <t>说明：报考幼儿园190201岗位的面试考生人数为54人，分两个考场，面试成绩采用“二次平均法”对面试原始成绩进行平衡，平衡后的成绩为最终面试成绩。二考场平均成绩为88.35692分、三考场平均成绩为76.03538分、两个考场平均分为82.19615分；二考场系数为0.93027、三考场系数为1.08103（两个考场平均分除以本考场平均分)。</t>
  </si>
  <si>
    <t>合计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</si>
</sst>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Yes&quot;;&quot;Yes&quot;;&quot;No&quot;"/>
    <numFmt numFmtId="186" formatCode="&quot;True&quot;;&quot;True&quot;;&quot;False&quot;"/>
    <numFmt numFmtId="187" formatCode="&quot;On&quot;;&quot;On&quot;;&quot;Off&quot;"/>
    <numFmt numFmtId="188" formatCode="[$€-2]\ #,##0.00_);[Red]\([$€-2]\ #,##0.00\)"/>
    <numFmt numFmtId="189" formatCode="0.00000_);[Red]\(0.00000\)"/>
  </numFmts>
  <fonts count="43">
    <font>
      <sz val="12"/>
      <name val="宋体"/>
      <family val="0"/>
    </font>
    <font>
      <sz val="11"/>
      <color indexed="8"/>
      <name val="宋体"/>
      <family val="0"/>
    </font>
    <font>
      <b/>
      <sz val="11"/>
      <color indexed="9"/>
      <name val="宋体"/>
      <family val="0"/>
    </font>
    <font>
      <b/>
      <sz val="15"/>
      <color indexed="56"/>
      <name val="宋体"/>
      <family val="0"/>
    </font>
    <font>
      <b/>
      <sz val="11"/>
      <color indexed="52"/>
      <name val="宋体"/>
      <family val="0"/>
    </font>
    <font>
      <sz val="11"/>
      <color indexed="60"/>
      <name val="宋体"/>
      <family val="0"/>
    </font>
    <font>
      <sz val="11"/>
      <color indexed="52"/>
      <name val="宋体"/>
      <family val="0"/>
    </font>
    <font>
      <sz val="11"/>
      <color indexed="17"/>
      <name val="宋体"/>
      <family val="0"/>
    </font>
    <font>
      <b/>
      <sz val="11"/>
      <color indexed="63"/>
      <name val="宋体"/>
      <family val="0"/>
    </font>
    <font>
      <u val="single"/>
      <sz val="12"/>
      <color indexed="12"/>
      <name val="宋体"/>
      <family val="0"/>
    </font>
    <font>
      <u val="single"/>
      <sz val="12"/>
      <color indexed="36"/>
      <name val="宋体"/>
      <family val="0"/>
    </font>
    <font>
      <sz val="11"/>
      <color indexed="62"/>
      <name val="宋体"/>
      <family val="0"/>
    </font>
    <font>
      <i/>
      <sz val="11"/>
      <color indexed="23"/>
      <name val="宋体"/>
      <family val="0"/>
    </font>
    <font>
      <b/>
      <sz val="13"/>
      <color indexed="56"/>
      <name val="宋体"/>
      <family val="0"/>
    </font>
    <font>
      <b/>
      <sz val="11"/>
      <color indexed="8"/>
      <name val="宋体"/>
      <family val="0"/>
    </font>
    <font>
      <sz val="11"/>
      <color indexed="10"/>
      <name val="宋体"/>
      <family val="0"/>
    </font>
    <font>
      <b/>
      <sz val="18"/>
      <color indexed="56"/>
      <name val="宋体"/>
      <family val="0"/>
    </font>
    <font>
      <b/>
      <sz val="11"/>
      <color indexed="56"/>
      <name val="宋体"/>
      <family val="0"/>
    </font>
    <font>
      <sz val="11"/>
      <color indexed="20"/>
      <name val="宋体"/>
      <family val="0"/>
    </font>
    <font>
      <sz val="9"/>
      <name val="宋体"/>
      <family val="0"/>
    </font>
    <font>
      <b/>
      <sz val="14"/>
      <name val="黑体"/>
      <family val="0"/>
    </font>
    <font>
      <sz val="14"/>
      <name val="宋体"/>
      <family val="0"/>
    </font>
    <font>
      <b/>
      <sz val="10"/>
      <name val="黑体"/>
      <family val="0"/>
    </font>
    <font>
      <sz val="10"/>
      <name val="仿宋_GB2312"/>
      <family val="3"/>
    </font>
    <font>
      <sz val="10"/>
      <color indexed="8"/>
      <name val="仿宋_GB2312"/>
      <family val="3"/>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indexed="47"/>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0"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31"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2" fillId="1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33" fillId="20"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4"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1" borderId="9"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36" fillId="23" borderId="11"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9" fillId="0" borderId="13"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40"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41" fillId="21" borderId="15"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42" fillId="33" borderId="9"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0" fillId="0" borderId="0" applyNumberFormat="0" applyFill="0" applyBorder="0" applyAlignment="0" applyProtection="0"/>
    <xf numFmtId="0" fontId="0" fillId="35" borderId="17"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cellStyleXfs>
  <cellXfs count="28">
    <xf numFmtId="0" fontId="0" fillId="0" borderId="0" xfId="0"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xf>
    <xf numFmtId="0" fontId="22" fillId="0" borderId="19" xfId="0" applyFont="1" applyFill="1" applyBorder="1" applyAlignment="1">
      <alignment horizontal="center" vertical="center" wrapText="1"/>
    </xf>
    <xf numFmtId="0" fontId="23" fillId="0" borderId="19" xfId="0" applyNumberFormat="1" applyFont="1" applyFill="1" applyBorder="1" applyAlignment="1">
      <alignment horizontal="center" vertical="center" wrapText="1" shrinkToFit="1"/>
    </xf>
    <xf numFmtId="0" fontId="23" fillId="0" borderId="19" xfId="0" applyFont="1" applyBorder="1" applyAlignment="1">
      <alignment horizontal="center" vertical="center"/>
    </xf>
    <xf numFmtId="0" fontId="23" fillId="0" borderId="19" xfId="101" applyNumberFormat="1" applyFont="1" applyBorder="1" applyAlignment="1">
      <alignment horizontal="center" vertical="center"/>
      <protection/>
    </xf>
    <xf numFmtId="0" fontId="23" fillId="0" borderId="19" xfId="101" applyFont="1" applyBorder="1" applyAlignment="1">
      <alignment horizontal="center" vertical="center"/>
      <protection/>
    </xf>
    <xf numFmtId="0" fontId="23" fillId="0" borderId="19" xfId="0" applyFont="1" applyFill="1" applyBorder="1" applyAlignment="1">
      <alignment horizontal="center" vertical="center"/>
    </xf>
    <xf numFmtId="0" fontId="24" fillId="0" borderId="19" xfId="101" applyNumberFormat="1" applyFont="1" applyBorder="1" applyAlignment="1">
      <alignment horizontal="center" vertical="center"/>
      <protection/>
    </xf>
    <xf numFmtId="0" fontId="24" fillId="0" borderId="19" xfId="101" applyFont="1" applyBorder="1" applyAlignment="1">
      <alignment horizontal="center" vertical="center"/>
      <protection/>
    </xf>
    <xf numFmtId="184" fontId="24" fillId="0" borderId="19" xfId="101" applyNumberFormat="1" applyFont="1" applyBorder="1" applyAlignment="1">
      <alignment horizontal="center" vertical="center"/>
      <protection/>
    </xf>
    <xf numFmtId="0" fontId="24" fillId="0" borderId="19" xfId="101" applyFont="1" applyFill="1" applyBorder="1" applyAlignment="1">
      <alignment horizontal="center" vertical="center"/>
      <protection/>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left" vertical="center" wrapText="1"/>
    </xf>
    <xf numFmtId="0" fontId="23" fillId="0" borderId="23" xfId="0" applyFont="1" applyBorder="1" applyAlignment="1">
      <alignment horizontal="left" vertical="center"/>
    </xf>
    <xf numFmtId="0" fontId="23" fillId="0" borderId="19" xfId="0" applyNumberFormat="1" applyFont="1" applyFill="1" applyBorder="1" applyAlignment="1">
      <alignment horizontal="center" vertical="center" wrapText="1" shrinkToFit="1"/>
    </xf>
    <xf numFmtId="0" fontId="23" fillId="0" borderId="19" xfId="0" applyFont="1" applyFill="1" applyBorder="1" applyAlignment="1">
      <alignment horizontal="center" vertical="center" wrapText="1"/>
    </xf>
    <xf numFmtId="0" fontId="23" fillId="0" borderId="19" xfId="0" applyFont="1" applyBorder="1" applyAlignment="1">
      <alignment horizontal="center" vertical="center" wrapText="1"/>
    </xf>
  </cellXfs>
  <cellStyles count="21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1 2" xfId="36"/>
    <cellStyle name="标题 1 2 2" xfId="37"/>
    <cellStyle name="标题 1 2 2 2" xfId="38"/>
    <cellStyle name="标题 1 2 3" xfId="39"/>
    <cellStyle name="标题 1 2 4" xfId="40"/>
    <cellStyle name="标题 1 3" xfId="41"/>
    <cellStyle name="标题 1 3 2" xfId="42"/>
    <cellStyle name="标题 1 3 2 2" xfId="43"/>
    <cellStyle name="标题 1 3 3" xfId="44"/>
    <cellStyle name="标题 2" xfId="45"/>
    <cellStyle name="标题 2 2" xfId="46"/>
    <cellStyle name="标题 2 2 2" xfId="47"/>
    <cellStyle name="标题 2 2 2 2" xfId="48"/>
    <cellStyle name="标题 2 2 3" xfId="49"/>
    <cellStyle name="标题 2 2 4" xfId="50"/>
    <cellStyle name="标题 2 3" xfId="51"/>
    <cellStyle name="标题 2 3 2" xfId="52"/>
    <cellStyle name="标题 2 3 2 2" xfId="53"/>
    <cellStyle name="标题 2 3 3" xfId="54"/>
    <cellStyle name="标题 3" xfId="55"/>
    <cellStyle name="标题 3 2" xfId="56"/>
    <cellStyle name="标题 3 2 2" xfId="57"/>
    <cellStyle name="标题 3 2 2 2" xfId="58"/>
    <cellStyle name="标题 3 2 3" xfId="59"/>
    <cellStyle name="标题 3 2 4" xfId="60"/>
    <cellStyle name="标题 3 3" xfId="61"/>
    <cellStyle name="标题 3 3 2" xfId="62"/>
    <cellStyle name="标题 3 3 2 2" xfId="63"/>
    <cellStyle name="标题 3 3 3" xfId="64"/>
    <cellStyle name="标题 4" xfId="65"/>
    <cellStyle name="标题 4 2" xfId="66"/>
    <cellStyle name="标题 4 2 2" xfId="67"/>
    <cellStyle name="标题 4 2 2 2" xfId="68"/>
    <cellStyle name="标题 4 2 3" xfId="69"/>
    <cellStyle name="标题 4 2 4" xfId="70"/>
    <cellStyle name="标题 4 3" xfId="71"/>
    <cellStyle name="标题 4 3 2" xfId="72"/>
    <cellStyle name="标题 4 3 2 2" xfId="73"/>
    <cellStyle name="标题 4 3 3" xfId="74"/>
    <cellStyle name="标题 5" xfId="75"/>
    <cellStyle name="标题 5 2" xfId="76"/>
    <cellStyle name="标题 5 2 2" xfId="77"/>
    <cellStyle name="标题 5 3" xfId="78"/>
    <cellStyle name="标题 5 4" xfId="79"/>
    <cellStyle name="标题 6" xfId="80"/>
    <cellStyle name="标题 6 2" xfId="81"/>
    <cellStyle name="标题 6 2 2" xfId="82"/>
    <cellStyle name="标题 6 3" xfId="83"/>
    <cellStyle name="差" xfId="84"/>
    <cellStyle name="差 2" xfId="85"/>
    <cellStyle name="差 2 2" xfId="86"/>
    <cellStyle name="差 2 2 2" xfId="87"/>
    <cellStyle name="差 2 3" xfId="88"/>
    <cellStyle name="差 2 4" xfId="89"/>
    <cellStyle name="差 3" xfId="90"/>
    <cellStyle name="差 3 2" xfId="91"/>
    <cellStyle name="差 3 2 2" xfId="92"/>
    <cellStyle name="差 3 3" xfId="93"/>
    <cellStyle name="差_附件1：博爱县2019年事业单位公开招聘工作人员教育类考试总成绩及进入体检人员名单" xfId="94"/>
    <cellStyle name="常规 2" xfId="95"/>
    <cellStyle name="常规 2 2" xfId="96"/>
    <cellStyle name="常规 2 2 2" xfId="97"/>
    <cellStyle name="常规 2 2_附件1：博爱县2019年事业单位公开招聘工作人员教育类考试总成绩及进入体检人员名单" xfId="98"/>
    <cellStyle name="常规 2 3" xfId="99"/>
    <cellStyle name="常规 2 4" xfId="100"/>
    <cellStyle name="常规 2_附件1：博爱县2019年事业单位公开招聘工作人员教育类考试总成绩及进入体检人员名单" xfId="101"/>
    <cellStyle name="常规 3" xfId="102"/>
    <cellStyle name="常规 3 2" xfId="103"/>
    <cellStyle name="常规 4" xfId="104"/>
    <cellStyle name="常规 5" xfId="105"/>
    <cellStyle name="Hyperlink" xfId="106"/>
    <cellStyle name="好" xfId="107"/>
    <cellStyle name="好 2" xfId="108"/>
    <cellStyle name="好 2 2" xfId="109"/>
    <cellStyle name="好 2 2 2" xfId="110"/>
    <cellStyle name="好 2 3" xfId="111"/>
    <cellStyle name="好 2 4" xfId="112"/>
    <cellStyle name="好 3" xfId="113"/>
    <cellStyle name="好 3 2" xfId="114"/>
    <cellStyle name="好 3 2 2" xfId="115"/>
    <cellStyle name="好 3 3" xfId="116"/>
    <cellStyle name="好_附件1：博爱县2019年事业单位公开招聘工作人员教育类考试总成绩及进入体检人员名单" xfId="117"/>
    <cellStyle name="汇总" xfId="118"/>
    <cellStyle name="汇总 2" xfId="119"/>
    <cellStyle name="汇总 2 2" xfId="120"/>
    <cellStyle name="汇总 2 2 2" xfId="121"/>
    <cellStyle name="汇总 2 3" xfId="122"/>
    <cellStyle name="汇总 2 4" xfId="123"/>
    <cellStyle name="汇总 3" xfId="124"/>
    <cellStyle name="汇总 3 2" xfId="125"/>
    <cellStyle name="汇总 3 2 2" xfId="126"/>
    <cellStyle name="汇总 3 3" xfId="127"/>
    <cellStyle name="Currency" xfId="128"/>
    <cellStyle name="Currency [0]" xfId="129"/>
    <cellStyle name="计算" xfId="130"/>
    <cellStyle name="计算 2" xfId="131"/>
    <cellStyle name="计算 2 2" xfId="132"/>
    <cellStyle name="计算 2 2 2" xfId="133"/>
    <cellStyle name="计算 2 3" xfId="134"/>
    <cellStyle name="计算 2 4" xfId="135"/>
    <cellStyle name="计算 3" xfId="136"/>
    <cellStyle name="计算 3 2" xfId="137"/>
    <cellStyle name="计算 3 2 2" xfId="138"/>
    <cellStyle name="计算 3 3" xfId="139"/>
    <cellStyle name="检查单元格" xfId="140"/>
    <cellStyle name="检查单元格 2" xfId="141"/>
    <cellStyle name="检查单元格 2 2" xfId="142"/>
    <cellStyle name="检查单元格 2 2 2" xfId="143"/>
    <cellStyle name="检查单元格 2 3" xfId="144"/>
    <cellStyle name="检查单元格 2 4" xfId="145"/>
    <cellStyle name="检查单元格 3" xfId="146"/>
    <cellStyle name="检查单元格 3 2" xfId="147"/>
    <cellStyle name="检查单元格 3 2 2" xfId="148"/>
    <cellStyle name="检查单元格 3 3" xfId="149"/>
    <cellStyle name="解释性文本" xfId="150"/>
    <cellStyle name="解释性文本 2" xfId="151"/>
    <cellStyle name="解释性文本 2 2" xfId="152"/>
    <cellStyle name="解释性文本 2 2 2" xfId="153"/>
    <cellStyle name="解释性文本 2 3" xfId="154"/>
    <cellStyle name="解释性文本 2 4" xfId="155"/>
    <cellStyle name="解释性文本 3" xfId="156"/>
    <cellStyle name="解释性文本 3 2" xfId="157"/>
    <cellStyle name="解释性文本 3 2 2" xfId="158"/>
    <cellStyle name="解释性文本 3 3" xfId="159"/>
    <cellStyle name="警告文本" xfId="160"/>
    <cellStyle name="警告文本 2" xfId="161"/>
    <cellStyle name="警告文本 2 2" xfId="162"/>
    <cellStyle name="警告文本 2 2 2" xfId="163"/>
    <cellStyle name="警告文本 2 3" xfId="164"/>
    <cellStyle name="警告文本 2 4" xfId="165"/>
    <cellStyle name="警告文本 3" xfId="166"/>
    <cellStyle name="警告文本 3 2" xfId="167"/>
    <cellStyle name="警告文本 3 2 2" xfId="168"/>
    <cellStyle name="警告文本 3 3" xfId="169"/>
    <cellStyle name="链接单元格" xfId="170"/>
    <cellStyle name="链接单元格 2" xfId="171"/>
    <cellStyle name="链接单元格 2 2" xfId="172"/>
    <cellStyle name="链接单元格 2 2 2" xfId="173"/>
    <cellStyle name="链接单元格 2 3" xfId="174"/>
    <cellStyle name="链接单元格 2 4" xfId="175"/>
    <cellStyle name="链接单元格 3" xfId="176"/>
    <cellStyle name="链接单元格 3 2" xfId="177"/>
    <cellStyle name="链接单元格 3 2 2" xfId="178"/>
    <cellStyle name="链接单元格 3 3" xfId="179"/>
    <cellStyle name="Comma" xfId="180"/>
    <cellStyle name="Comma [0]" xfId="181"/>
    <cellStyle name="强调文字颜色 1" xfId="182"/>
    <cellStyle name="强调文字颜色 2" xfId="183"/>
    <cellStyle name="强调文字颜色 3" xfId="184"/>
    <cellStyle name="强调文字颜色 4" xfId="185"/>
    <cellStyle name="强调文字颜色 5" xfId="186"/>
    <cellStyle name="强调文字颜色 6" xfId="187"/>
    <cellStyle name="适中" xfId="188"/>
    <cellStyle name="适中 2" xfId="189"/>
    <cellStyle name="适中 2 2" xfId="190"/>
    <cellStyle name="适中 2 2 2" xfId="191"/>
    <cellStyle name="适中 2 3" xfId="192"/>
    <cellStyle name="适中 2 4" xfId="193"/>
    <cellStyle name="适中 3" xfId="194"/>
    <cellStyle name="适中 3 2" xfId="195"/>
    <cellStyle name="适中 3 2 2" xfId="196"/>
    <cellStyle name="适中 3 3" xfId="197"/>
    <cellStyle name="输出" xfId="198"/>
    <cellStyle name="输出 2" xfId="199"/>
    <cellStyle name="输出 2 2" xfId="200"/>
    <cellStyle name="输出 2 2 2" xfId="201"/>
    <cellStyle name="输出 2 3" xfId="202"/>
    <cellStyle name="输出 2 4" xfId="203"/>
    <cellStyle name="输出 3" xfId="204"/>
    <cellStyle name="输出 3 2" xfId="205"/>
    <cellStyle name="输出 3 2 2" xfId="206"/>
    <cellStyle name="输出 3 3" xfId="207"/>
    <cellStyle name="输入" xfId="208"/>
    <cellStyle name="输入 2" xfId="209"/>
    <cellStyle name="输入 2 2" xfId="210"/>
    <cellStyle name="输入 2 2 2" xfId="211"/>
    <cellStyle name="输入 2 3" xfId="212"/>
    <cellStyle name="输入 2 4" xfId="213"/>
    <cellStyle name="输入 3" xfId="214"/>
    <cellStyle name="输入 3 2" xfId="215"/>
    <cellStyle name="输入 3 2 2" xfId="216"/>
    <cellStyle name="输入 3 3" xfId="217"/>
    <cellStyle name="Followed Hyperlink" xfId="218"/>
    <cellStyle name="注释" xfId="219"/>
    <cellStyle name="注释 2" xfId="220"/>
    <cellStyle name="注释 2 2" xfId="221"/>
    <cellStyle name="注释 2 2 2" xfId="222"/>
    <cellStyle name="注释 2 3" xfId="223"/>
    <cellStyle name="注释 2 4" xfId="224"/>
    <cellStyle name="注释 3" xfId="225"/>
    <cellStyle name="注释 3 2" xfId="226"/>
    <cellStyle name="注释 3 2 2" xfId="227"/>
    <cellStyle name="注释 3 3"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zoomScalePageLayoutView="0" workbookViewId="0" topLeftCell="A1">
      <selection activeCell="J30" sqref="J30"/>
    </sheetView>
  </sheetViews>
  <sheetFormatPr defaultColWidth="9.00390625" defaultRowHeight="14.25"/>
  <cols>
    <col min="1" max="1" width="2.625" style="0" customWidth="1"/>
    <col min="2" max="2" width="9.75390625" style="0" customWidth="1"/>
    <col min="3" max="3" width="7.625" style="0" customWidth="1"/>
    <col min="4" max="4" width="7.875" style="0" customWidth="1"/>
    <col min="5" max="5" width="4.625" style="0" customWidth="1"/>
    <col min="6" max="6" width="6.75390625" style="1" customWidth="1"/>
    <col min="7" max="7" width="3.00390625" style="1" customWidth="1"/>
    <col min="8" max="8" width="11.25390625" style="0" customWidth="1"/>
    <col min="9" max="9" width="4.75390625" style="0" customWidth="1"/>
    <col min="10" max="10" width="6.50390625" style="0" customWidth="1"/>
    <col min="11" max="11" width="8.50390625" style="0" customWidth="1"/>
    <col min="12" max="12" width="7.00390625" style="0" customWidth="1"/>
    <col min="13" max="13" width="4.50390625" style="0" customWidth="1"/>
  </cols>
  <sheetData>
    <row r="1" spans="1:13" ht="35.25" customHeight="1">
      <c r="A1" s="4" t="s">
        <v>61</v>
      </c>
      <c r="B1" s="4" t="s">
        <v>68</v>
      </c>
      <c r="C1" s="4" t="s">
        <v>57</v>
      </c>
      <c r="D1" s="4" t="s">
        <v>69</v>
      </c>
      <c r="E1" s="4" t="s">
        <v>70</v>
      </c>
      <c r="F1" s="4" t="s">
        <v>58</v>
      </c>
      <c r="G1" s="4" t="s">
        <v>71</v>
      </c>
      <c r="H1" s="4" t="s">
        <v>59</v>
      </c>
      <c r="I1" s="4" t="s">
        <v>64</v>
      </c>
      <c r="J1" s="4" t="s">
        <v>73</v>
      </c>
      <c r="K1" s="4" t="s">
        <v>74</v>
      </c>
      <c r="L1" s="4" t="s">
        <v>56</v>
      </c>
      <c r="M1" s="4" t="s">
        <v>63</v>
      </c>
    </row>
    <row r="2" spans="1:13" s="2" customFormat="1" ht="19.5" customHeight="1">
      <c r="A2" s="14" t="s">
        <v>72</v>
      </c>
      <c r="B2" s="17" t="s">
        <v>66</v>
      </c>
      <c r="C2" s="17" t="s">
        <v>67</v>
      </c>
      <c r="D2" s="25">
        <v>190101</v>
      </c>
      <c r="E2" s="25">
        <v>2</v>
      </c>
      <c r="F2" s="6" t="s">
        <v>1</v>
      </c>
      <c r="G2" s="6" t="s">
        <v>0</v>
      </c>
      <c r="H2" s="6" t="s">
        <v>2</v>
      </c>
      <c r="I2" s="7">
        <v>87.9</v>
      </c>
      <c r="J2" s="8">
        <v>91.2</v>
      </c>
      <c r="K2" s="8">
        <v>91.2</v>
      </c>
      <c r="L2" s="8">
        <f aca="true" t="shared" si="0" ref="L2:L17">I2+K2</f>
        <v>179.10000000000002</v>
      </c>
      <c r="M2" s="9">
        <v>1</v>
      </c>
    </row>
    <row r="3" spans="1:13" s="2" customFormat="1" ht="19.5" customHeight="1">
      <c r="A3" s="15"/>
      <c r="B3" s="18"/>
      <c r="C3" s="18"/>
      <c r="D3" s="25"/>
      <c r="E3" s="25"/>
      <c r="F3" s="6" t="s">
        <v>3</v>
      </c>
      <c r="G3" s="6" t="s">
        <v>0</v>
      </c>
      <c r="H3" s="6" t="s">
        <v>4</v>
      </c>
      <c r="I3" s="7">
        <v>87.4</v>
      </c>
      <c r="J3" s="8">
        <v>89</v>
      </c>
      <c r="K3" s="8">
        <v>89</v>
      </c>
      <c r="L3" s="8">
        <f t="shared" si="0"/>
        <v>176.4</v>
      </c>
      <c r="M3" s="9">
        <v>2</v>
      </c>
    </row>
    <row r="4" spans="1:13" s="2" customFormat="1" ht="19.5" customHeight="1">
      <c r="A4" s="15"/>
      <c r="B4" s="18"/>
      <c r="C4" s="18"/>
      <c r="D4" s="25">
        <v>190103</v>
      </c>
      <c r="E4" s="25">
        <v>2</v>
      </c>
      <c r="F4" s="6" t="s">
        <v>7</v>
      </c>
      <c r="G4" s="6" t="s">
        <v>0</v>
      </c>
      <c r="H4" s="6" t="s">
        <v>8</v>
      </c>
      <c r="I4" s="7">
        <v>80.2</v>
      </c>
      <c r="J4" s="8">
        <v>89</v>
      </c>
      <c r="K4" s="8">
        <v>89</v>
      </c>
      <c r="L4" s="8">
        <f t="shared" si="0"/>
        <v>169.2</v>
      </c>
      <c r="M4" s="9">
        <v>1</v>
      </c>
    </row>
    <row r="5" spans="1:13" s="2" customFormat="1" ht="19.5" customHeight="1">
      <c r="A5" s="15"/>
      <c r="B5" s="18"/>
      <c r="C5" s="18"/>
      <c r="D5" s="25"/>
      <c r="E5" s="25"/>
      <c r="F5" s="6" t="s">
        <v>5</v>
      </c>
      <c r="G5" s="6" t="s">
        <v>0</v>
      </c>
      <c r="H5" s="6" t="s">
        <v>6</v>
      </c>
      <c r="I5" s="7">
        <v>80.8</v>
      </c>
      <c r="J5" s="8">
        <v>88.2</v>
      </c>
      <c r="K5" s="8">
        <v>88.2</v>
      </c>
      <c r="L5" s="8">
        <f t="shared" si="0"/>
        <v>169</v>
      </c>
      <c r="M5" s="9">
        <v>2</v>
      </c>
    </row>
    <row r="6" spans="1:13" s="2" customFormat="1" ht="19.5" customHeight="1">
      <c r="A6" s="15"/>
      <c r="B6" s="18"/>
      <c r="C6" s="18"/>
      <c r="D6" s="5">
        <v>190104</v>
      </c>
      <c r="E6" s="5">
        <v>1</v>
      </c>
      <c r="F6" s="6" t="s">
        <v>9</v>
      </c>
      <c r="G6" s="6" t="s">
        <v>0</v>
      </c>
      <c r="H6" s="6" t="s">
        <v>10</v>
      </c>
      <c r="I6" s="7">
        <v>83.8</v>
      </c>
      <c r="J6" s="8">
        <v>89.8</v>
      </c>
      <c r="K6" s="8">
        <v>89.8</v>
      </c>
      <c r="L6" s="8">
        <f t="shared" si="0"/>
        <v>173.6</v>
      </c>
      <c r="M6" s="9">
        <v>1</v>
      </c>
    </row>
    <row r="7" spans="1:13" s="2" customFormat="1" ht="19.5" customHeight="1">
      <c r="A7" s="15"/>
      <c r="B7" s="18"/>
      <c r="C7" s="18"/>
      <c r="D7" s="5">
        <v>190105</v>
      </c>
      <c r="E7" s="5">
        <v>1</v>
      </c>
      <c r="F7" s="6" t="s">
        <v>11</v>
      </c>
      <c r="G7" s="6" t="s">
        <v>0</v>
      </c>
      <c r="H7" s="6" t="s">
        <v>12</v>
      </c>
      <c r="I7" s="7">
        <v>85.6</v>
      </c>
      <c r="J7" s="8">
        <v>91.8</v>
      </c>
      <c r="K7" s="8">
        <v>91.8</v>
      </c>
      <c r="L7" s="8">
        <f t="shared" si="0"/>
        <v>177.39999999999998</v>
      </c>
      <c r="M7" s="9">
        <v>1</v>
      </c>
    </row>
    <row r="8" spans="1:13" s="2" customFormat="1" ht="19.5" customHeight="1">
      <c r="A8" s="15"/>
      <c r="B8" s="18"/>
      <c r="C8" s="18"/>
      <c r="D8" s="5">
        <v>190106</v>
      </c>
      <c r="E8" s="5">
        <v>1</v>
      </c>
      <c r="F8" s="6" t="s">
        <v>13</v>
      </c>
      <c r="G8" s="6" t="s">
        <v>0</v>
      </c>
      <c r="H8" s="6" t="s">
        <v>14</v>
      </c>
      <c r="I8" s="7">
        <v>80.3</v>
      </c>
      <c r="J8" s="8">
        <v>87.4</v>
      </c>
      <c r="K8" s="8">
        <v>87.4</v>
      </c>
      <c r="L8" s="8">
        <f t="shared" si="0"/>
        <v>167.7</v>
      </c>
      <c r="M8" s="9">
        <v>1</v>
      </c>
    </row>
    <row r="9" spans="1:13" s="2" customFormat="1" ht="19.5" customHeight="1">
      <c r="A9" s="15"/>
      <c r="B9" s="18"/>
      <c r="C9" s="19"/>
      <c r="D9" s="5">
        <v>190107</v>
      </c>
      <c r="E9" s="5">
        <v>1</v>
      </c>
      <c r="F9" s="6" t="s">
        <v>15</v>
      </c>
      <c r="G9" s="6" t="s">
        <v>0</v>
      </c>
      <c r="H9" s="6" t="s">
        <v>16</v>
      </c>
      <c r="I9" s="7">
        <v>86.8</v>
      </c>
      <c r="J9" s="8">
        <v>91.6</v>
      </c>
      <c r="K9" s="8">
        <v>91.6</v>
      </c>
      <c r="L9" s="8">
        <f t="shared" si="0"/>
        <v>178.39999999999998</v>
      </c>
      <c r="M9" s="9">
        <v>1</v>
      </c>
    </row>
    <row r="10" spans="1:13" s="3" customFormat="1" ht="19.5" customHeight="1">
      <c r="A10" s="15"/>
      <c r="B10" s="18"/>
      <c r="C10" s="20" t="s">
        <v>65</v>
      </c>
      <c r="D10" s="20">
        <v>190201</v>
      </c>
      <c r="E10" s="20">
        <v>20</v>
      </c>
      <c r="F10" s="6" t="s">
        <v>28</v>
      </c>
      <c r="G10" s="6" t="s">
        <v>62</v>
      </c>
      <c r="H10" s="6" t="s">
        <v>29</v>
      </c>
      <c r="I10" s="10">
        <v>84.3</v>
      </c>
      <c r="J10" s="11">
        <v>83.14</v>
      </c>
      <c r="K10" s="11">
        <f>J10*1.08103</f>
        <v>89.87683419999999</v>
      </c>
      <c r="L10" s="12">
        <f>I10+K10</f>
        <v>174.17683419999997</v>
      </c>
      <c r="M10" s="13">
        <v>1</v>
      </c>
    </row>
    <row r="11" spans="1:13" s="3" customFormat="1" ht="19.5" customHeight="1">
      <c r="A11" s="15"/>
      <c r="B11" s="18"/>
      <c r="C11" s="21"/>
      <c r="D11" s="21"/>
      <c r="E11" s="21"/>
      <c r="F11" s="6" t="s">
        <v>26</v>
      </c>
      <c r="G11" s="6" t="s">
        <v>62</v>
      </c>
      <c r="H11" s="6" t="s">
        <v>27</v>
      </c>
      <c r="I11" s="10">
        <v>84.6</v>
      </c>
      <c r="J11" s="11">
        <v>82.68</v>
      </c>
      <c r="K11" s="11">
        <f>J11*1.08103</f>
        <v>89.3795604</v>
      </c>
      <c r="L11" s="12">
        <f t="shared" si="0"/>
        <v>173.9795604</v>
      </c>
      <c r="M11" s="13">
        <v>2</v>
      </c>
    </row>
    <row r="12" spans="1:13" s="3" customFormat="1" ht="19.5" customHeight="1">
      <c r="A12" s="15"/>
      <c r="B12" s="18"/>
      <c r="C12" s="21"/>
      <c r="D12" s="21"/>
      <c r="E12" s="21"/>
      <c r="F12" s="6" t="s">
        <v>34</v>
      </c>
      <c r="G12" s="6" t="s">
        <v>62</v>
      </c>
      <c r="H12" s="6" t="s">
        <v>35</v>
      </c>
      <c r="I12" s="10">
        <v>81.9</v>
      </c>
      <c r="J12" s="11">
        <v>82.7</v>
      </c>
      <c r="K12" s="11">
        <f>J12*1.08103</f>
        <v>89.401181</v>
      </c>
      <c r="L12" s="12">
        <f t="shared" si="0"/>
        <v>171.30118099999999</v>
      </c>
      <c r="M12" s="13">
        <v>3</v>
      </c>
    </row>
    <row r="13" spans="1:13" s="3" customFormat="1" ht="19.5" customHeight="1">
      <c r="A13" s="15"/>
      <c r="B13" s="18"/>
      <c r="C13" s="21"/>
      <c r="D13" s="21"/>
      <c r="E13" s="21"/>
      <c r="F13" s="6" t="s">
        <v>48</v>
      </c>
      <c r="G13" s="6" t="s">
        <v>62</v>
      </c>
      <c r="H13" s="6" t="s">
        <v>49</v>
      </c>
      <c r="I13" s="10">
        <v>78.9</v>
      </c>
      <c r="J13" s="11">
        <v>84.78</v>
      </c>
      <c r="K13" s="11">
        <f>J13*1.08103</f>
        <v>91.6497234</v>
      </c>
      <c r="L13" s="12">
        <f t="shared" si="0"/>
        <v>170.5497234</v>
      </c>
      <c r="M13" s="13">
        <v>4</v>
      </c>
    </row>
    <row r="14" spans="1:13" s="3" customFormat="1" ht="19.5" customHeight="1">
      <c r="A14" s="15"/>
      <c r="B14" s="18"/>
      <c r="C14" s="21"/>
      <c r="D14" s="21"/>
      <c r="E14" s="21"/>
      <c r="F14" s="6" t="s">
        <v>22</v>
      </c>
      <c r="G14" s="6" t="s">
        <v>62</v>
      </c>
      <c r="H14" s="6" t="s">
        <v>23</v>
      </c>
      <c r="I14" s="10">
        <v>84.8</v>
      </c>
      <c r="J14" s="11">
        <v>92.1</v>
      </c>
      <c r="K14" s="11">
        <f>J14*0.93027</f>
        <v>85.67786699999999</v>
      </c>
      <c r="L14" s="12">
        <f t="shared" si="0"/>
        <v>170.477867</v>
      </c>
      <c r="M14" s="13">
        <v>5</v>
      </c>
    </row>
    <row r="15" spans="1:13" s="3" customFormat="1" ht="19.5" customHeight="1">
      <c r="A15" s="15"/>
      <c r="B15" s="18"/>
      <c r="C15" s="21"/>
      <c r="D15" s="21"/>
      <c r="E15" s="21"/>
      <c r="F15" s="6" t="s">
        <v>24</v>
      </c>
      <c r="G15" s="6" t="s">
        <v>62</v>
      </c>
      <c r="H15" s="6" t="s">
        <v>25</v>
      </c>
      <c r="I15" s="10">
        <v>84.8</v>
      </c>
      <c r="J15" s="11">
        <v>91.62</v>
      </c>
      <c r="K15" s="11">
        <f>J15*0.93027</f>
        <v>85.2313374</v>
      </c>
      <c r="L15" s="12">
        <f t="shared" si="0"/>
        <v>170.03133739999998</v>
      </c>
      <c r="M15" s="13">
        <v>6</v>
      </c>
    </row>
    <row r="16" spans="1:13" s="3" customFormat="1" ht="19.5" customHeight="1">
      <c r="A16" s="15"/>
      <c r="B16" s="18"/>
      <c r="C16" s="21"/>
      <c r="D16" s="21"/>
      <c r="E16" s="21"/>
      <c r="F16" s="6" t="s">
        <v>60</v>
      </c>
      <c r="G16" s="6" t="s">
        <v>62</v>
      </c>
      <c r="H16" s="6" t="s">
        <v>17</v>
      </c>
      <c r="I16" s="10">
        <v>85.6</v>
      </c>
      <c r="J16" s="11">
        <v>90.02</v>
      </c>
      <c r="K16" s="11">
        <f>J16*0.93027</f>
        <v>83.7429054</v>
      </c>
      <c r="L16" s="12">
        <f t="shared" si="0"/>
        <v>169.3429054</v>
      </c>
      <c r="M16" s="13">
        <v>7</v>
      </c>
    </row>
    <row r="17" spans="1:13" s="3" customFormat="1" ht="19.5" customHeight="1">
      <c r="A17" s="15"/>
      <c r="B17" s="18"/>
      <c r="C17" s="21"/>
      <c r="D17" s="21"/>
      <c r="E17" s="21"/>
      <c r="F17" s="6" t="s">
        <v>30</v>
      </c>
      <c r="G17" s="6" t="s">
        <v>62</v>
      </c>
      <c r="H17" s="6" t="s">
        <v>31</v>
      </c>
      <c r="I17" s="10">
        <v>83.9</v>
      </c>
      <c r="J17" s="11">
        <v>78.26</v>
      </c>
      <c r="K17" s="11">
        <f>J17*1.08103</f>
        <v>84.6014078</v>
      </c>
      <c r="L17" s="12">
        <f t="shared" si="0"/>
        <v>168.5014078</v>
      </c>
      <c r="M17" s="13">
        <v>8</v>
      </c>
    </row>
    <row r="18" spans="1:13" s="3" customFormat="1" ht="19.5" customHeight="1">
      <c r="A18" s="15"/>
      <c r="B18" s="18"/>
      <c r="C18" s="21"/>
      <c r="D18" s="21"/>
      <c r="E18" s="21"/>
      <c r="F18" s="6" t="s">
        <v>20</v>
      </c>
      <c r="G18" s="6" t="s">
        <v>62</v>
      </c>
      <c r="H18" s="6" t="s">
        <v>21</v>
      </c>
      <c r="I18" s="10">
        <v>85</v>
      </c>
      <c r="J18" s="11">
        <v>89.22</v>
      </c>
      <c r="K18" s="11">
        <f>J18*0.93027</f>
        <v>82.9986894</v>
      </c>
      <c r="L18" s="12">
        <f aca="true" t="shared" si="1" ref="L18:L29">I18+K18</f>
        <v>167.9986894</v>
      </c>
      <c r="M18" s="13">
        <v>9</v>
      </c>
    </row>
    <row r="19" spans="1:13" s="3" customFormat="1" ht="19.5" customHeight="1">
      <c r="A19" s="15"/>
      <c r="B19" s="18"/>
      <c r="C19" s="21"/>
      <c r="D19" s="21"/>
      <c r="E19" s="21"/>
      <c r="F19" s="6" t="s">
        <v>44</v>
      </c>
      <c r="G19" s="6" t="s">
        <v>62</v>
      </c>
      <c r="H19" s="6" t="s">
        <v>45</v>
      </c>
      <c r="I19" s="10">
        <v>80.4</v>
      </c>
      <c r="J19" s="11">
        <v>80.98</v>
      </c>
      <c r="K19" s="11">
        <f>J19*1.08103</f>
        <v>87.5418094</v>
      </c>
      <c r="L19" s="12">
        <f t="shared" si="1"/>
        <v>167.9418094</v>
      </c>
      <c r="M19" s="13">
        <v>10</v>
      </c>
    </row>
    <row r="20" spans="1:13" s="3" customFormat="1" ht="19.5" customHeight="1">
      <c r="A20" s="15"/>
      <c r="B20" s="18"/>
      <c r="C20" s="21"/>
      <c r="D20" s="21"/>
      <c r="E20" s="21"/>
      <c r="F20" s="6" t="s">
        <v>18</v>
      </c>
      <c r="G20" s="6" t="s">
        <v>62</v>
      </c>
      <c r="H20" s="6" t="s">
        <v>19</v>
      </c>
      <c r="I20" s="10">
        <v>85.4</v>
      </c>
      <c r="J20" s="11">
        <v>86.7</v>
      </c>
      <c r="K20" s="11">
        <f>J20*0.93027</f>
        <v>80.654409</v>
      </c>
      <c r="L20" s="12">
        <f t="shared" si="1"/>
        <v>166.05440900000002</v>
      </c>
      <c r="M20" s="13">
        <v>11</v>
      </c>
    </row>
    <row r="21" spans="1:13" s="3" customFormat="1" ht="19.5" customHeight="1">
      <c r="A21" s="15"/>
      <c r="B21" s="18"/>
      <c r="C21" s="21"/>
      <c r="D21" s="21"/>
      <c r="E21" s="21"/>
      <c r="F21" s="6" t="s">
        <v>54</v>
      </c>
      <c r="G21" s="6" t="s">
        <v>62</v>
      </c>
      <c r="H21" s="6" t="s">
        <v>55</v>
      </c>
      <c r="I21" s="10">
        <v>74.4</v>
      </c>
      <c r="J21" s="11">
        <v>84.6</v>
      </c>
      <c r="K21" s="11">
        <f>J21*1.08103</f>
        <v>91.45513799999999</v>
      </c>
      <c r="L21" s="12">
        <f t="shared" si="1"/>
        <v>165.855138</v>
      </c>
      <c r="M21" s="13">
        <v>12</v>
      </c>
    </row>
    <row r="22" spans="1:13" s="3" customFormat="1" ht="19.5" customHeight="1">
      <c r="A22" s="15"/>
      <c r="B22" s="18"/>
      <c r="C22" s="21"/>
      <c r="D22" s="21"/>
      <c r="E22" s="21"/>
      <c r="F22" s="6" t="s">
        <v>38</v>
      </c>
      <c r="G22" s="6" t="s">
        <v>62</v>
      </c>
      <c r="H22" s="6" t="s">
        <v>39</v>
      </c>
      <c r="I22" s="10">
        <v>81.5</v>
      </c>
      <c r="J22" s="11">
        <v>90.02</v>
      </c>
      <c r="K22" s="11">
        <f>J22*0.93027</f>
        <v>83.7429054</v>
      </c>
      <c r="L22" s="12">
        <f t="shared" si="1"/>
        <v>165.24290539999998</v>
      </c>
      <c r="M22" s="13">
        <v>13</v>
      </c>
    </row>
    <row r="23" spans="1:13" s="3" customFormat="1" ht="19.5" customHeight="1">
      <c r="A23" s="15"/>
      <c r="B23" s="18"/>
      <c r="C23" s="21"/>
      <c r="D23" s="21"/>
      <c r="E23" s="21"/>
      <c r="F23" s="6" t="s">
        <v>46</v>
      </c>
      <c r="G23" s="6" t="s">
        <v>62</v>
      </c>
      <c r="H23" s="6" t="s">
        <v>47</v>
      </c>
      <c r="I23" s="10">
        <v>79.9</v>
      </c>
      <c r="J23" s="11">
        <v>78.56</v>
      </c>
      <c r="K23" s="11">
        <f>J23*1.08103</f>
        <v>84.9257168</v>
      </c>
      <c r="L23" s="12">
        <f t="shared" si="1"/>
        <v>164.8257168</v>
      </c>
      <c r="M23" s="13">
        <v>14</v>
      </c>
    </row>
    <row r="24" spans="1:13" s="3" customFormat="1" ht="19.5" customHeight="1">
      <c r="A24" s="15"/>
      <c r="B24" s="18"/>
      <c r="C24" s="21"/>
      <c r="D24" s="21"/>
      <c r="E24" s="21"/>
      <c r="F24" s="6" t="s">
        <v>40</v>
      </c>
      <c r="G24" s="6" t="s">
        <v>62</v>
      </c>
      <c r="H24" s="6" t="s">
        <v>41</v>
      </c>
      <c r="I24" s="10">
        <v>81.1</v>
      </c>
      <c r="J24" s="11">
        <v>77.34</v>
      </c>
      <c r="K24" s="11">
        <f>J24*1.08103</f>
        <v>83.6068602</v>
      </c>
      <c r="L24" s="12">
        <f t="shared" si="1"/>
        <v>164.7068602</v>
      </c>
      <c r="M24" s="13">
        <v>15</v>
      </c>
    </row>
    <row r="25" spans="1:13" s="3" customFormat="1" ht="19.5" customHeight="1">
      <c r="A25" s="15"/>
      <c r="B25" s="18"/>
      <c r="C25" s="21"/>
      <c r="D25" s="21"/>
      <c r="E25" s="21"/>
      <c r="F25" s="6" t="s">
        <v>42</v>
      </c>
      <c r="G25" s="6" t="s">
        <v>62</v>
      </c>
      <c r="H25" s="6" t="s">
        <v>43</v>
      </c>
      <c r="I25" s="10">
        <v>80.5</v>
      </c>
      <c r="J25" s="11">
        <v>90.04</v>
      </c>
      <c r="K25" s="11">
        <f>J25*0.93027</f>
        <v>83.76151080000001</v>
      </c>
      <c r="L25" s="12">
        <f t="shared" si="1"/>
        <v>164.2615108</v>
      </c>
      <c r="M25" s="13">
        <v>16</v>
      </c>
    </row>
    <row r="26" spans="1:13" s="3" customFormat="1" ht="19.5" customHeight="1">
      <c r="A26" s="15"/>
      <c r="B26" s="18"/>
      <c r="C26" s="21"/>
      <c r="D26" s="21"/>
      <c r="E26" s="21"/>
      <c r="F26" s="6" t="s">
        <v>32</v>
      </c>
      <c r="G26" s="6" t="s">
        <v>62</v>
      </c>
      <c r="H26" s="6" t="s">
        <v>33</v>
      </c>
      <c r="I26" s="10">
        <v>82.4</v>
      </c>
      <c r="J26" s="11">
        <v>75.3</v>
      </c>
      <c r="K26" s="11">
        <f>J26*1.08103</f>
        <v>81.40155899999999</v>
      </c>
      <c r="L26" s="12">
        <f t="shared" si="1"/>
        <v>163.801559</v>
      </c>
      <c r="M26" s="13">
        <v>17</v>
      </c>
    </row>
    <row r="27" spans="1:13" s="3" customFormat="1" ht="19.5" customHeight="1">
      <c r="A27" s="15"/>
      <c r="B27" s="18"/>
      <c r="C27" s="21"/>
      <c r="D27" s="21"/>
      <c r="E27" s="21"/>
      <c r="F27" s="6" t="s">
        <v>36</v>
      </c>
      <c r="G27" s="6" t="s">
        <v>62</v>
      </c>
      <c r="H27" s="6" t="s">
        <v>37</v>
      </c>
      <c r="I27" s="10">
        <v>81.9</v>
      </c>
      <c r="J27" s="11">
        <v>75</v>
      </c>
      <c r="K27" s="11">
        <f>J27*1.08103</f>
        <v>81.07724999999999</v>
      </c>
      <c r="L27" s="12">
        <f t="shared" si="1"/>
        <v>162.97725</v>
      </c>
      <c r="M27" s="13">
        <v>18</v>
      </c>
    </row>
    <row r="28" spans="1:13" s="3" customFormat="1" ht="19.5" customHeight="1">
      <c r="A28" s="15"/>
      <c r="B28" s="18"/>
      <c r="C28" s="21"/>
      <c r="D28" s="21"/>
      <c r="E28" s="21"/>
      <c r="F28" s="6" t="s">
        <v>50</v>
      </c>
      <c r="G28" s="6" t="s">
        <v>62</v>
      </c>
      <c r="H28" s="6" t="s">
        <v>51</v>
      </c>
      <c r="I28" s="10">
        <v>78.7</v>
      </c>
      <c r="J28" s="11">
        <v>77.18</v>
      </c>
      <c r="K28" s="11">
        <f>J28*1.08103</f>
        <v>83.4338954</v>
      </c>
      <c r="L28" s="12">
        <f t="shared" si="1"/>
        <v>162.1338954</v>
      </c>
      <c r="M28" s="13">
        <v>19</v>
      </c>
    </row>
    <row r="29" spans="1:13" s="3" customFormat="1" ht="19.5" customHeight="1">
      <c r="A29" s="16"/>
      <c r="B29" s="19"/>
      <c r="C29" s="22"/>
      <c r="D29" s="22"/>
      <c r="E29" s="22"/>
      <c r="F29" s="6" t="s">
        <v>52</v>
      </c>
      <c r="G29" s="6" t="s">
        <v>62</v>
      </c>
      <c r="H29" s="6" t="s">
        <v>53</v>
      </c>
      <c r="I29" s="10">
        <v>77.8</v>
      </c>
      <c r="J29" s="11">
        <v>77.78</v>
      </c>
      <c r="K29" s="11">
        <f>J29*1.08103</f>
        <v>84.0825134</v>
      </c>
      <c r="L29" s="12">
        <f t="shared" si="1"/>
        <v>161.8825134</v>
      </c>
      <c r="M29" s="13">
        <v>20</v>
      </c>
    </row>
    <row r="30" spans="1:13" s="3" customFormat="1" ht="19.5" customHeight="1">
      <c r="A30" s="4"/>
      <c r="B30" s="26"/>
      <c r="C30" s="27" t="s">
        <v>76</v>
      </c>
      <c r="D30" s="27"/>
      <c r="E30" s="27">
        <f>SUM(E2:E29)</f>
        <v>28</v>
      </c>
      <c r="F30" s="6"/>
      <c r="G30" s="6"/>
      <c r="H30" s="6"/>
      <c r="I30" s="10"/>
      <c r="J30" s="11"/>
      <c r="K30" s="11"/>
      <c r="L30" s="12"/>
      <c r="M30" s="13"/>
    </row>
    <row r="31" spans="1:13" ht="59.25" customHeight="1">
      <c r="A31" s="23" t="s">
        <v>75</v>
      </c>
      <c r="B31" s="23"/>
      <c r="C31" s="23"/>
      <c r="D31" s="23"/>
      <c r="E31" s="23"/>
      <c r="F31" s="24"/>
      <c r="G31" s="24"/>
      <c r="H31" s="24"/>
      <c r="I31" s="24"/>
      <c r="J31" s="24"/>
      <c r="K31" s="24"/>
      <c r="L31" s="24"/>
      <c r="M31" s="24"/>
    </row>
  </sheetData>
  <sheetProtection/>
  <mergeCells count="11">
    <mergeCell ref="E2:E3"/>
    <mergeCell ref="A2:A29"/>
    <mergeCell ref="B2:B29"/>
    <mergeCell ref="C10:C29"/>
    <mergeCell ref="A31:M31"/>
    <mergeCell ref="C2:C9"/>
    <mergeCell ref="E4:E5"/>
    <mergeCell ref="D2:D3"/>
    <mergeCell ref="D10:D29"/>
    <mergeCell ref="E10:E29"/>
    <mergeCell ref="D4:D5"/>
  </mergeCells>
  <printOptions horizontalCentered="1"/>
  <pageMargins left="0.4330708661417323" right="0.4330708661417323" top="1.3779527559055118" bottom="0.31496062992125984" header="0.984251968503937" footer="0.7874015748031497"/>
  <pageSetup horizontalDpi="600" verticalDpi="600" orientation="portrait" paperSize="9" r:id="rId1"/>
  <headerFooter alignWithMargins="0">
    <oddHeader>&amp;L&amp;"黑体,加粗"&amp;8附件2：&amp;C&amp;"黑体,加粗"&amp;14博爱县2019年事业单位公开招聘工作人员教育类进入体检人员名单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xbany</cp:lastModifiedBy>
  <cp:lastPrinted>2019-10-28T09:13:52Z</cp:lastPrinted>
  <dcterms:created xsi:type="dcterms:W3CDTF">2013-07-08T02:11:40Z</dcterms:created>
  <dcterms:modified xsi:type="dcterms:W3CDTF">2019-10-28T09:14:31Z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