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200" windowHeight="7155" tabRatio="582" firstSheet="1" activeTab="1"/>
  </bookViews>
  <sheets>
    <sheet name="报名数据" sheetId="1" r:id="rId1"/>
    <sheet name="报名审核统计" sheetId="4" r:id="rId2"/>
  </sheets>
  <definedNames>
    <definedName name="_xlnm._FilterDatabase" localSheetId="0" hidden="1">报名数据!$A$5:$Z$37</definedName>
    <definedName name="_xlnm.Print_Area" localSheetId="0">报名数据!$A$1:$Y$37</definedName>
    <definedName name="_xlnm.Print_Titles" localSheetId="0">报名数据!$2:$5</definedName>
  </definedNames>
  <calcPr calcId="144525"/>
</workbook>
</file>

<file path=xl/calcChain.xml><?xml version="1.0" encoding="utf-8"?>
<calcChain xmlns="http://schemas.openxmlformats.org/spreadsheetml/2006/main">
  <c r="T8" i="4" l="1"/>
  <c r="R9" i="4"/>
  <c r="S9" i="4"/>
  <c r="T9" i="4"/>
  <c r="V9" i="4"/>
  <c r="Q9" i="4"/>
  <c r="D8" i="4"/>
  <c r="E8" i="4"/>
  <c r="G8" i="4"/>
  <c r="J8" i="4"/>
  <c r="K8" i="4"/>
  <c r="L8" i="4"/>
  <c r="N8" i="4"/>
  <c r="X6" i="4" l="1"/>
  <c r="X7" i="4"/>
  <c r="X8" i="4"/>
  <c r="X9" i="4"/>
  <c r="P6" i="4"/>
  <c r="P7" i="4"/>
  <c r="P8" i="4"/>
  <c r="P9" i="4"/>
  <c r="X5" i="4"/>
  <c r="P5" i="4"/>
  <c r="X4" i="4"/>
  <c r="P4" i="4"/>
  <c r="X57" i="1"/>
  <c r="Y56" i="1"/>
  <c r="X56" i="1"/>
  <c r="P56" i="1"/>
  <c r="X37" i="1"/>
  <c r="Y36" i="1"/>
  <c r="X36" i="1"/>
  <c r="P36" i="1"/>
  <c r="X35" i="1"/>
  <c r="W35" i="1"/>
  <c r="V35" i="1"/>
  <c r="U35" i="1"/>
  <c r="R35" i="1"/>
  <c r="Q35" i="1"/>
  <c r="Y34" i="1"/>
  <c r="X34" i="1"/>
  <c r="W34" i="1"/>
  <c r="V34" i="1"/>
  <c r="U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X33" i="1"/>
  <c r="W33" i="1"/>
  <c r="V33" i="1"/>
  <c r="U33" i="1"/>
  <c r="T33" i="1"/>
  <c r="S33" i="1"/>
  <c r="R33" i="1"/>
  <c r="Q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1" i="1"/>
  <c r="Y30" i="1"/>
  <c r="X30" i="1"/>
  <c r="P30" i="1"/>
  <c r="X29" i="1"/>
  <c r="Y28" i="1"/>
  <c r="X28" i="1"/>
  <c r="P28" i="1"/>
  <c r="X27" i="1"/>
  <c r="Y26" i="1"/>
  <c r="X26" i="1"/>
  <c r="P26" i="1"/>
  <c r="X25" i="1"/>
  <c r="Y24" i="1"/>
  <c r="X24" i="1"/>
  <c r="P24" i="1"/>
  <c r="X23" i="1"/>
  <c r="Y22" i="1"/>
  <c r="X22" i="1"/>
  <c r="P22" i="1"/>
  <c r="X21" i="1"/>
  <c r="Y20" i="1"/>
  <c r="X20" i="1"/>
  <c r="P20" i="1"/>
  <c r="X19" i="1"/>
  <c r="Y18" i="1"/>
  <c r="X18" i="1"/>
  <c r="P18" i="1"/>
  <c r="X17" i="1"/>
  <c r="Y16" i="1"/>
  <c r="X16" i="1"/>
  <c r="P16" i="1"/>
  <c r="X15" i="1"/>
  <c r="Y14" i="1"/>
  <c r="X14" i="1"/>
  <c r="P14" i="1"/>
  <c r="X13" i="1"/>
  <c r="Y12" i="1"/>
  <c r="X12" i="1"/>
  <c r="P12" i="1"/>
  <c r="X11" i="1"/>
  <c r="Y10" i="1"/>
  <c r="X10" i="1"/>
  <c r="P10" i="1"/>
  <c r="X9" i="1"/>
  <c r="Y8" i="1"/>
  <c r="X8" i="1"/>
  <c r="P8" i="1"/>
  <c r="X7" i="1"/>
  <c r="Y6" i="1"/>
  <c r="X6" i="1"/>
  <c r="P6" i="1"/>
  <c r="X5" i="1"/>
  <c r="P5" i="1"/>
  <c r="Y4" i="1"/>
  <c r="X4" i="1"/>
  <c r="P4" i="1"/>
  <c r="Y8" i="4" l="1"/>
  <c r="Y6" i="4"/>
  <c r="Y4" i="4"/>
</calcChain>
</file>

<file path=xl/comments1.xml><?xml version="1.0" encoding="utf-8"?>
<comments xmlns="http://schemas.openxmlformats.org/spreadsheetml/2006/main">
  <authors>
    <author>JYJ</author>
  </authors>
  <commentList>
    <comment ref="I30" authorId="0">
      <text>
        <r>
          <rPr>
            <b/>
            <sz val="9"/>
            <rFont val="宋体"/>
            <family val="3"/>
            <charset val="134"/>
          </rPr>
          <t>JYJ:</t>
        </r>
        <r>
          <rPr>
            <sz val="9"/>
            <rFont val="宋体"/>
            <family val="3"/>
            <charset val="134"/>
          </rPr>
          <t xml:space="preserve">
含吴光丽（研究生）免试。</t>
        </r>
      </text>
    </comment>
  </commentList>
</comments>
</file>

<file path=xl/sharedStrings.xml><?xml version="1.0" encoding="utf-8"?>
<sst xmlns="http://schemas.openxmlformats.org/spreadsheetml/2006/main" count="151" uniqueCount="58">
  <si>
    <r>
      <rPr>
        <sz val="18"/>
        <color theme="1"/>
        <rFont val="方正小标宋_GBK"/>
        <family val="4"/>
        <charset val="134"/>
      </rPr>
      <t>麻栗坡县</t>
    </r>
    <r>
      <rPr>
        <sz val="18"/>
        <color theme="1"/>
        <rFont val="Times New Roman"/>
        <family val="1"/>
      </rPr>
      <t>2019</t>
    </r>
    <r>
      <rPr>
        <sz val="18"/>
        <color theme="1"/>
        <rFont val="方正小标宋_GBK"/>
        <family val="4"/>
        <charset val="134"/>
      </rPr>
      <t>年特岗教师招聘报名（已初审、参与笔试与缺考、面试）情况统计表</t>
    </r>
  </si>
  <si>
    <r>
      <rPr>
        <sz val="11"/>
        <color theme="1"/>
        <rFont val="方正黑体_GBK"/>
        <family val="4"/>
        <charset val="134"/>
      </rPr>
      <t>岗位</t>
    </r>
  </si>
  <si>
    <r>
      <rPr>
        <sz val="11"/>
        <color theme="1"/>
        <rFont val="方正黑体_GBK"/>
        <family val="4"/>
        <charset val="134"/>
      </rPr>
      <t>初中</t>
    </r>
  </si>
  <si>
    <r>
      <rPr>
        <sz val="11"/>
        <color theme="1"/>
        <rFont val="方正黑体_GBK"/>
        <family val="4"/>
        <charset val="134"/>
      </rPr>
      <t>小学</t>
    </r>
  </si>
  <si>
    <r>
      <rPr>
        <sz val="11"/>
        <color theme="1"/>
        <rFont val="方正黑体_GBK"/>
        <family val="4"/>
        <charset val="134"/>
      </rPr>
      <t>合计</t>
    </r>
  </si>
  <si>
    <r>
      <rPr>
        <sz val="11"/>
        <color theme="1"/>
        <rFont val="方正仿宋_GBK"/>
        <family val="4"/>
        <charset val="134"/>
      </rPr>
      <t>语文</t>
    </r>
  </si>
  <si>
    <r>
      <rPr>
        <sz val="11"/>
        <color theme="1"/>
        <rFont val="方正仿宋_GBK"/>
        <family val="4"/>
        <charset val="134"/>
      </rPr>
      <t>数学</t>
    </r>
  </si>
  <si>
    <r>
      <rPr>
        <sz val="11"/>
        <color theme="1"/>
        <rFont val="方正仿宋_GBK"/>
        <family val="4"/>
        <charset val="134"/>
      </rPr>
      <t>英语</t>
    </r>
  </si>
  <si>
    <r>
      <rPr>
        <sz val="11"/>
        <color theme="1"/>
        <rFont val="方正仿宋_GBK"/>
        <family val="4"/>
        <charset val="134"/>
      </rPr>
      <t>政治</t>
    </r>
  </si>
  <si>
    <r>
      <rPr>
        <sz val="11"/>
        <color theme="1"/>
        <rFont val="方正仿宋_GBK"/>
        <family val="4"/>
        <charset val="134"/>
      </rPr>
      <t>物理</t>
    </r>
  </si>
  <si>
    <r>
      <rPr>
        <sz val="11"/>
        <color theme="1"/>
        <rFont val="方正仿宋_GBK"/>
        <family val="4"/>
        <charset val="134"/>
      </rPr>
      <t>化学</t>
    </r>
  </si>
  <si>
    <r>
      <rPr>
        <sz val="11"/>
        <color theme="1"/>
        <rFont val="方正仿宋_GBK"/>
        <family val="4"/>
        <charset val="134"/>
      </rPr>
      <t>生物</t>
    </r>
  </si>
  <si>
    <r>
      <rPr>
        <sz val="11"/>
        <color theme="1"/>
        <rFont val="方正仿宋_GBK"/>
        <family val="4"/>
        <charset val="134"/>
      </rPr>
      <t>历史</t>
    </r>
  </si>
  <si>
    <r>
      <rPr>
        <sz val="11"/>
        <color theme="1"/>
        <rFont val="方正仿宋_GBK"/>
        <family val="4"/>
        <charset val="134"/>
      </rPr>
      <t>地理</t>
    </r>
  </si>
  <si>
    <r>
      <rPr>
        <sz val="11"/>
        <color theme="1"/>
        <rFont val="方正仿宋_GBK"/>
        <family val="4"/>
        <charset val="134"/>
      </rPr>
      <t>音乐</t>
    </r>
  </si>
  <si>
    <r>
      <rPr>
        <sz val="11"/>
        <color theme="1"/>
        <rFont val="方正仿宋_GBK"/>
        <family val="4"/>
        <charset val="134"/>
      </rPr>
      <t>体育</t>
    </r>
  </si>
  <si>
    <r>
      <rPr>
        <sz val="11"/>
        <color theme="1"/>
        <rFont val="方正仿宋_GBK"/>
        <family val="4"/>
        <charset val="134"/>
      </rPr>
      <t>美术</t>
    </r>
  </si>
  <si>
    <r>
      <rPr>
        <sz val="9"/>
        <color theme="1"/>
        <rFont val="方正仿宋_GBK"/>
        <family val="4"/>
        <charset val="134"/>
      </rPr>
      <t>信息技术</t>
    </r>
  </si>
  <si>
    <r>
      <rPr>
        <sz val="11"/>
        <color theme="1"/>
        <rFont val="方正黑体_GBK"/>
        <family val="4"/>
        <charset val="134"/>
      </rPr>
      <t>小计</t>
    </r>
  </si>
  <si>
    <r>
      <rPr>
        <sz val="11"/>
        <color theme="1"/>
        <rFont val="方正仿宋_GBK"/>
        <family val="4"/>
        <charset val="134"/>
      </rPr>
      <t>招聘岗位计划</t>
    </r>
  </si>
  <si>
    <r>
      <rPr>
        <sz val="11"/>
        <color theme="1"/>
        <rFont val="方正仿宋_GBK"/>
        <family val="4"/>
        <charset val="134"/>
      </rPr>
      <t>本科岗</t>
    </r>
  </si>
  <si>
    <r>
      <rPr>
        <sz val="11"/>
        <color theme="1"/>
        <rFont val="方正仿宋_GBK"/>
        <family val="4"/>
        <charset val="134"/>
      </rPr>
      <t>专科岗</t>
    </r>
  </si>
  <si>
    <t>11:50</t>
  </si>
  <si>
    <r>
      <rPr>
        <sz val="10"/>
        <color theme="1"/>
        <rFont val="方正仿宋_GBK"/>
        <family val="4"/>
        <charset val="134"/>
      </rPr>
      <t>2019年6月22日</t>
    </r>
    <r>
      <rPr>
        <sz val="11"/>
        <color theme="1"/>
        <rFont val="方正仿宋_GBK"/>
        <family val="4"/>
        <charset val="134"/>
      </rPr>
      <t xml:space="preserve">
缺考情况</t>
    </r>
  </si>
  <si>
    <r>
      <rPr>
        <sz val="10"/>
        <color theme="1"/>
        <rFont val="方正仿宋_GBK"/>
        <family val="4"/>
        <charset val="134"/>
      </rPr>
      <t>2019年6月22日</t>
    </r>
    <r>
      <rPr>
        <sz val="11"/>
        <color theme="1"/>
        <rFont val="方正仿宋_GBK"/>
        <family val="4"/>
        <charset val="134"/>
      </rPr>
      <t xml:space="preserve">
参加笔试情况</t>
    </r>
  </si>
  <si>
    <r>
      <rPr>
        <sz val="10"/>
        <color theme="1"/>
        <rFont val="方正仿宋_GBK"/>
        <family val="4"/>
        <charset val="134"/>
      </rPr>
      <t>2019年7月21日</t>
    </r>
    <r>
      <rPr>
        <sz val="11"/>
        <color theme="1"/>
        <rFont val="方正仿宋_GBK"/>
        <family val="4"/>
        <charset val="134"/>
      </rPr>
      <t xml:space="preserve">
参加面试预算</t>
    </r>
  </si>
  <si>
    <r>
      <rPr>
        <sz val="10"/>
        <color theme="1"/>
        <rFont val="方正仿宋_GBK"/>
        <family val="4"/>
        <charset val="134"/>
      </rPr>
      <t>2019年7月11日</t>
    </r>
    <r>
      <rPr>
        <sz val="11"/>
        <color theme="1"/>
        <rFont val="方正仿宋_GBK"/>
        <family val="4"/>
        <charset val="134"/>
      </rPr>
      <t xml:space="preserve">
参加面试预算</t>
    </r>
  </si>
  <si>
    <r>
      <rPr>
        <sz val="20"/>
        <color theme="1"/>
        <rFont val="方正小标宋_GBK"/>
        <family val="4"/>
        <charset val="134"/>
      </rPr>
      <t>麻栗坡县</t>
    </r>
    <r>
      <rPr>
        <sz val="20"/>
        <color theme="1"/>
        <rFont val="Times New Roman"/>
        <family val="1"/>
      </rPr>
      <t>2019</t>
    </r>
    <r>
      <rPr>
        <sz val="20"/>
        <color theme="1"/>
        <rFont val="方正小标宋_GBK"/>
        <family val="4"/>
        <charset val="134"/>
      </rPr>
      <t>年特岗教师招聘笔试情况统计表</t>
    </r>
  </si>
  <si>
    <r>
      <rPr>
        <sz val="11"/>
        <color theme="1"/>
        <rFont val="方正仿宋_GBK"/>
        <family val="4"/>
        <charset val="134"/>
      </rPr>
      <t>学科岗位放弃统计</t>
    </r>
  </si>
  <si>
    <r>
      <rPr>
        <sz val="9"/>
        <color theme="1"/>
        <rFont val="宋体"/>
        <family val="3"/>
        <charset val="134"/>
      </rPr>
      <t>小计</t>
    </r>
  </si>
  <si>
    <r>
      <rPr>
        <sz val="11"/>
        <color theme="1"/>
        <rFont val="方正仿宋_GBK"/>
        <family val="4"/>
        <charset val="134"/>
      </rPr>
      <t>放弃人姓名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</si>
  <si>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</t>
    </r>
  </si>
  <si>
    <t>苟锦垚</t>
  </si>
  <si>
    <r>
      <rPr>
        <sz val="11"/>
        <color theme="1"/>
        <rFont val="宋体"/>
        <family val="3"/>
        <charset val="134"/>
      </rPr>
      <t>李敏晏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</si>
  <si>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2</t>
    </r>
  </si>
  <si>
    <t>曾艺</t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</si>
  <si>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3</t>
    </r>
  </si>
  <si>
    <t>张加美</t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</si>
  <si>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4</t>
    </r>
  </si>
  <si>
    <t>赵静</t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</si>
  <si>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5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</si>
  <si>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6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</si>
  <si>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7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</si>
  <si>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8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</si>
  <si>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9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</si>
  <si>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10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</si>
  <si>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11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</si>
  <si>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12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</si>
  <si>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13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</si>
  <si>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14</t>
    </r>
  </si>
  <si>
    <r>
      <rPr>
        <sz val="11"/>
        <color theme="1"/>
        <rFont val="方正仿宋_GBK"/>
        <family val="4"/>
        <charset val="134"/>
      </rPr>
      <t>姓名</t>
    </r>
    <r>
      <rPr>
        <sz val="11"/>
        <color theme="1"/>
        <rFont val="Times New Roman"/>
        <family val="1"/>
      </rPr>
      <t>15</t>
    </r>
  </si>
  <si>
    <r>
      <rPr>
        <sz val="11"/>
        <color theme="1"/>
        <rFont val="方正仿宋_GBK"/>
        <family val="4"/>
        <charset val="134"/>
      </rPr>
      <t>实际笔试汇总</t>
    </r>
  </si>
  <si>
    <r>
      <rPr>
        <sz val="11"/>
        <color theme="1"/>
        <rFont val="宋体"/>
        <family val="3"/>
        <charset val="134"/>
      </rPr>
      <t>专科岗</t>
    </r>
  </si>
  <si>
    <r>
      <t>岗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方正黑体_GBK"/>
        <family val="4"/>
        <charset val="134"/>
      </rPr>
      <t>位</t>
    </r>
  </si>
  <si>
    <t>报名审核情况</t>
    <phoneticPr fontId="18" type="noConversion"/>
  </si>
  <si>
    <t>招聘岗位数</t>
    <phoneticPr fontId="18" type="noConversion"/>
  </si>
  <si>
    <t>缺岗情况</t>
    <phoneticPr fontId="18" type="noConversion"/>
  </si>
  <si>
    <r>
      <rPr>
        <sz val="14"/>
        <color theme="1"/>
        <rFont val="方正小标宋_GBK"/>
        <family val="4"/>
        <charset val="134"/>
      </rPr>
      <t>附件1</t>
    </r>
    <r>
      <rPr>
        <sz val="18"/>
        <color theme="1"/>
        <rFont val="方正小标宋_GBK"/>
        <family val="4"/>
        <charset val="134"/>
      </rPr>
      <t xml:space="preserve">                                      麻栗坡县2020特岗教师招聘报名审核情况统计表</t>
    </r>
    <r>
      <rPr>
        <sz val="8"/>
        <color theme="1"/>
        <rFont val="方正小标宋_GBK"/>
        <family val="4"/>
        <charset val="134"/>
      </rPr>
      <t>（截止2020年7月8日早上8:00）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</si>
</sst>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 x14ac:knownFonts="1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方正黑体_GBK"/>
      <family val="4"/>
      <charset val="134"/>
    </font>
    <font>
      <sz val="11"/>
      <name val="Times New Roman"/>
      <family val="1"/>
    </font>
    <font>
      <sz val="9"/>
      <color theme="1"/>
      <name val="Times New Roman"/>
      <family val="1"/>
    </font>
    <font>
      <sz val="20"/>
      <color theme="1"/>
      <name val="方正小标宋_GBK"/>
      <family val="4"/>
      <charset val="134"/>
    </font>
    <font>
      <sz val="20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方正仿宋_GBK"/>
      <family val="4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方正小标宋_GBK"/>
      <family val="4"/>
      <charset val="134"/>
    </font>
    <font>
      <sz val="14"/>
      <color theme="1"/>
      <name val="方正小标宋_GBK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Alignment="1">
      <alignment vertical="center" wrapText="1"/>
    </xf>
    <xf numFmtId="176" fontId="3" fillId="2" borderId="2" xfId="0" applyNumberFormat="1" applyFont="1" applyFill="1" applyBorder="1" applyAlignment="1">
      <alignment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wrapText="1"/>
    </xf>
    <xf numFmtId="31" fontId="0" fillId="7" borderId="6" xfId="0" applyNumberFormat="1" applyFill="1" applyBorder="1" applyAlignment="1">
      <alignment horizontal="center" vertical="center"/>
    </xf>
    <xf numFmtId="20" fontId="0" fillId="0" borderId="0" xfId="0" applyNumberFormat="1">
      <alignment vertical="center"/>
    </xf>
    <xf numFmtId="0" fontId="3" fillId="7" borderId="2" xfId="0" applyFont="1" applyFill="1" applyBorder="1" applyAlignment="1">
      <alignment horizontal="center" vertical="center" shrinkToFit="1"/>
    </xf>
    <xf numFmtId="0" fontId="19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31" fontId="0" fillId="0" borderId="6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wrapText="1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常规" xfId="0" builtinId="0"/>
    <cellStyle name="常规 19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15875</xdr:rowOff>
    </xdr:from>
    <xdr:to>
      <xdr:col>0</xdr:col>
      <xdr:colOff>1017905</xdr:colOff>
      <xdr:row>2</xdr:row>
      <xdr:rowOff>113030</xdr:rowOff>
    </xdr:to>
    <xdr:cxnSp macro="">
      <xdr:nvCxnSpPr>
        <xdr:cNvPr id="3" name="直接连接符 2"/>
        <xdr:cNvCxnSpPr/>
      </xdr:nvCxnSpPr>
      <xdr:spPr>
        <a:xfrm>
          <a:off x="9525" y="387350"/>
          <a:ext cx="943610" cy="4686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514350</xdr:colOff>
      <xdr:row>1</xdr:row>
      <xdr:rowOff>38100</xdr:rowOff>
    </xdr:from>
    <xdr:to>
      <xdr:col>1</xdr:col>
      <xdr:colOff>76200</xdr:colOff>
      <xdr:row>1</xdr:row>
      <xdr:rowOff>361950</xdr:rowOff>
    </xdr:to>
    <xdr:sp macro="" textlink="">
      <xdr:nvSpPr>
        <xdr:cNvPr id="6" name="TextBox 5"/>
        <xdr:cNvSpPr txBox="1"/>
      </xdr:nvSpPr>
      <xdr:spPr>
        <a:xfrm>
          <a:off x="514350" y="409575"/>
          <a:ext cx="51498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方正黑体_GBK" panose="03000509000000000000" charset="-122"/>
              <a:ea typeface="方正黑体_GBK" panose="03000509000000000000" charset="-122"/>
            </a:rPr>
            <a:t>学段</a:t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647700</xdr:colOff>
      <xdr:row>2</xdr:row>
      <xdr:rowOff>447675</xdr:rowOff>
    </xdr:to>
    <xdr:cxnSp macro="">
      <xdr:nvCxnSpPr>
        <xdr:cNvPr id="5" name="直接连接符 4"/>
        <xdr:cNvCxnSpPr/>
      </xdr:nvCxnSpPr>
      <xdr:spPr>
        <a:xfrm>
          <a:off x="9525" y="390525"/>
          <a:ext cx="638175" cy="800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152400</xdr:rowOff>
    </xdr:from>
    <xdr:to>
      <xdr:col>0</xdr:col>
      <xdr:colOff>571500</xdr:colOff>
      <xdr:row>2</xdr:row>
      <xdr:rowOff>428625</xdr:rowOff>
    </xdr:to>
    <xdr:sp macro="" textlink="">
      <xdr:nvSpPr>
        <xdr:cNvPr id="8" name="TextBox 7"/>
        <xdr:cNvSpPr txBox="1"/>
      </xdr:nvSpPr>
      <xdr:spPr>
        <a:xfrm>
          <a:off x="28575" y="895350"/>
          <a:ext cx="5429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方正黑体_GBK" panose="03000509000000000000" charset="-122"/>
              <a:ea typeface="方正黑体_GBK" panose="03000509000000000000" charset="-122"/>
            </a:rPr>
            <a:t>时间</a:t>
          </a:r>
        </a:p>
      </xdr:txBody>
    </xdr:sp>
    <xdr:clientData/>
  </xdr:twoCellAnchor>
  <xdr:twoCellAnchor>
    <xdr:from>
      <xdr:col>0</xdr:col>
      <xdr:colOff>466725</xdr:colOff>
      <xdr:row>1</xdr:row>
      <xdr:rowOff>352425</xdr:rowOff>
    </xdr:from>
    <xdr:to>
      <xdr:col>0</xdr:col>
      <xdr:colOff>886460</xdr:colOff>
      <xdr:row>3</xdr:row>
      <xdr:rowOff>46990</xdr:rowOff>
    </xdr:to>
    <xdr:sp macro="" textlink="">
      <xdr:nvSpPr>
        <xdr:cNvPr id="9" name="TextBox 8"/>
        <xdr:cNvSpPr txBox="1"/>
      </xdr:nvSpPr>
      <xdr:spPr>
        <a:xfrm>
          <a:off x="466725" y="723900"/>
          <a:ext cx="419735" cy="523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方正黑体_GBK" panose="03000509000000000000" charset="-122"/>
              <a:ea typeface="方正黑体_GBK" panose="03000509000000000000" charset="-122"/>
              <a:cs typeface="方正黑体_GBK" panose="03000509000000000000" charset="-122"/>
            </a:rPr>
            <a:t>学 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</xdr:colOff>
      <xdr:row>1</xdr:row>
      <xdr:rowOff>12065</xdr:rowOff>
    </xdr:from>
    <xdr:to>
      <xdr:col>1</xdr:col>
      <xdr:colOff>19050</xdr:colOff>
      <xdr:row>2</xdr:row>
      <xdr:rowOff>114300</xdr:rowOff>
    </xdr:to>
    <xdr:cxnSp macro="">
      <xdr:nvCxnSpPr>
        <xdr:cNvPr id="7" name="直接连接符 6"/>
        <xdr:cNvCxnSpPr/>
      </xdr:nvCxnSpPr>
      <xdr:spPr>
        <a:xfrm>
          <a:off x="13970" y="310515"/>
          <a:ext cx="887730" cy="4832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699135</xdr:colOff>
      <xdr:row>1</xdr:row>
      <xdr:rowOff>38100</xdr:rowOff>
    </xdr:from>
    <xdr:to>
      <xdr:col>1</xdr:col>
      <xdr:colOff>57150</xdr:colOff>
      <xdr:row>2</xdr:row>
      <xdr:rowOff>63500</xdr:rowOff>
    </xdr:to>
    <xdr:sp macro="" textlink="">
      <xdr:nvSpPr>
        <xdr:cNvPr id="8" name="TextBox 5"/>
        <xdr:cNvSpPr txBox="1"/>
      </xdr:nvSpPr>
      <xdr:spPr>
        <a:xfrm>
          <a:off x="699135" y="495300"/>
          <a:ext cx="62484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>
              <a:latin typeface="方正黑体_GBK" panose="03000509000000000000" charset="-122"/>
              <a:ea typeface="方正黑体_GBK" panose="03000509000000000000" charset="-122"/>
            </a:rPr>
            <a:t>学段</a:t>
          </a:r>
        </a:p>
      </xdr:txBody>
    </xdr:sp>
    <xdr:clientData/>
  </xdr:twoCellAnchor>
  <xdr:twoCellAnchor>
    <xdr:from>
      <xdr:col>0</xdr:col>
      <xdr:colOff>635</xdr:colOff>
      <xdr:row>1</xdr:row>
      <xdr:rowOff>31750</xdr:rowOff>
    </xdr:from>
    <xdr:to>
      <xdr:col>0</xdr:col>
      <xdr:colOff>619125</xdr:colOff>
      <xdr:row>2</xdr:row>
      <xdr:rowOff>342900</xdr:rowOff>
    </xdr:to>
    <xdr:cxnSp macro="">
      <xdr:nvCxnSpPr>
        <xdr:cNvPr id="9" name="直接连接符 8"/>
        <xdr:cNvCxnSpPr/>
      </xdr:nvCxnSpPr>
      <xdr:spPr>
        <a:xfrm>
          <a:off x="635" y="488950"/>
          <a:ext cx="618490" cy="692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152400</xdr:rowOff>
    </xdr:from>
    <xdr:to>
      <xdr:col>0</xdr:col>
      <xdr:colOff>571500</xdr:colOff>
      <xdr:row>2</xdr:row>
      <xdr:rowOff>428625</xdr:rowOff>
    </xdr:to>
    <xdr:sp macro="" textlink="">
      <xdr:nvSpPr>
        <xdr:cNvPr id="10" name="TextBox 7"/>
        <xdr:cNvSpPr txBox="1"/>
      </xdr:nvSpPr>
      <xdr:spPr>
        <a:xfrm>
          <a:off x="28575" y="831850"/>
          <a:ext cx="5429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>
              <a:latin typeface="方正黑体_GBK" panose="03000509000000000000" charset="-122"/>
              <a:ea typeface="方正黑体_GBK" panose="03000509000000000000" charset="-122"/>
            </a:rPr>
            <a:t>时间</a:t>
          </a:r>
        </a:p>
      </xdr:txBody>
    </xdr:sp>
    <xdr:clientData/>
  </xdr:twoCellAnchor>
  <xdr:twoCellAnchor>
    <xdr:from>
      <xdr:col>0</xdr:col>
      <xdr:colOff>511175</xdr:colOff>
      <xdr:row>1</xdr:row>
      <xdr:rowOff>351790</xdr:rowOff>
    </xdr:from>
    <xdr:to>
      <xdr:col>0</xdr:col>
      <xdr:colOff>1160780</xdr:colOff>
      <xdr:row>2</xdr:row>
      <xdr:rowOff>285750</xdr:rowOff>
    </xdr:to>
    <xdr:sp macro="" textlink="">
      <xdr:nvSpPr>
        <xdr:cNvPr id="11" name="TextBox 8"/>
        <xdr:cNvSpPr txBox="1"/>
      </xdr:nvSpPr>
      <xdr:spPr>
        <a:xfrm>
          <a:off x="511175" y="808990"/>
          <a:ext cx="649605" cy="314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>
              <a:latin typeface="方正黑体_GBK" panose="03000509000000000000" charset="-122"/>
              <a:ea typeface="方正黑体_GBK" panose="03000509000000000000" charset="-122"/>
              <a:cs typeface="方正黑体_GBK" panose="03000509000000000000" charset="-122"/>
            </a:rPr>
            <a:t>学 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57"/>
  <sheetViews>
    <sheetView zoomScale="120" zoomScaleNormal="120" workbookViewId="0">
      <pane xSplit="2" topLeftCell="C1" activePane="topRight" state="frozen"/>
      <selection pane="topRight" sqref="A1:Y5"/>
    </sheetView>
  </sheetViews>
  <sheetFormatPr defaultColWidth="9" defaultRowHeight="15" x14ac:dyDescent="0.15"/>
  <cols>
    <col min="1" max="1" width="13.625" style="10" customWidth="1"/>
    <col min="2" max="2" width="7" style="10" customWidth="1"/>
    <col min="3" max="24" width="4.375" style="11" customWidth="1"/>
    <col min="25" max="25" width="5.125" style="10" customWidth="1"/>
    <col min="26" max="26" width="5.625" style="10" customWidth="1"/>
    <col min="27" max="16384" width="9" style="10"/>
  </cols>
  <sheetData>
    <row r="1" spans="1:26" ht="29.25" customHeight="1" x14ac:dyDescent="0.1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s="9" customFormat="1" ht="29.25" customHeight="1" x14ac:dyDescent="0.15">
      <c r="A2" s="57"/>
      <c r="B2" s="57" t="s">
        <v>1</v>
      </c>
      <c r="C2" s="49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 t="s">
        <v>3</v>
      </c>
      <c r="R2" s="51"/>
      <c r="S2" s="51"/>
      <c r="T2" s="51"/>
      <c r="U2" s="51"/>
      <c r="V2" s="51"/>
      <c r="W2" s="51"/>
      <c r="X2" s="52"/>
      <c r="Y2" s="57" t="s">
        <v>4</v>
      </c>
    </row>
    <row r="3" spans="1:26" s="9" customFormat="1" ht="36" customHeight="1" x14ac:dyDescent="0.15">
      <c r="A3" s="57"/>
      <c r="B3" s="57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5" t="s">
        <v>17</v>
      </c>
      <c r="P3" s="2" t="s">
        <v>18</v>
      </c>
      <c r="Q3" s="2" t="s">
        <v>5</v>
      </c>
      <c r="R3" s="2" t="s">
        <v>6</v>
      </c>
      <c r="S3" s="2" t="s">
        <v>7</v>
      </c>
      <c r="T3" s="2" t="s">
        <v>14</v>
      </c>
      <c r="U3" s="2" t="s">
        <v>15</v>
      </c>
      <c r="V3" s="2" t="s">
        <v>16</v>
      </c>
      <c r="W3" s="5" t="s">
        <v>17</v>
      </c>
      <c r="X3" s="2" t="s">
        <v>18</v>
      </c>
      <c r="Y3" s="57"/>
    </row>
    <row r="4" spans="1:26" s="9" customFormat="1" ht="24.95" customHeight="1" x14ac:dyDescent="0.15">
      <c r="A4" s="58" t="s">
        <v>19</v>
      </c>
      <c r="B4" s="3" t="s">
        <v>20</v>
      </c>
      <c r="C4" s="4">
        <v>10</v>
      </c>
      <c r="D4" s="4">
        <v>13</v>
      </c>
      <c r="E4" s="4">
        <v>11</v>
      </c>
      <c r="F4" s="4">
        <v>4</v>
      </c>
      <c r="G4" s="4">
        <v>5</v>
      </c>
      <c r="H4" s="4">
        <v>4</v>
      </c>
      <c r="I4" s="4">
        <v>5</v>
      </c>
      <c r="J4" s="4">
        <v>4</v>
      </c>
      <c r="K4" s="4">
        <v>5</v>
      </c>
      <c r="L4" s="4">
        <v>5</v>
      </c>
      <c r="M4" s="4">
        <v>5</v>
      </c>
      <c r="N4" s="4">
        <v>4</v>
      </c>
      <c r="O4" s="4">
        <v>5</v>
      </c>
      <c r="P4" s="6">
        <f>SUM(C4:O4)</f>
        <v>80</v>
      </c>
      <c r="Q4" s="7">
        <v>10</v>
      </c>
      <c r="R4" s="7">
        <v>12</v>
      </c>
      <c r="S4" s="7">
        <v>7</v>
      </c>
      <c r="T4" s="7">
        <v>23</v>
      </c>
      <c r="U4" s="7">
        <v>2</v>
      </c>
      <c r="V4" s="7">
        <v>20</v>
      </c>
      <c r="W4" s="7">
        <v>4</v>
      </c>
      <c r="X4" s="6">
        <f>SUM(Q4:W4)</f>
        <v>78</v>
      </c>
      <c r="Y4" s="57">
        <f>P4+X4+X5</f>
        <v>220</v>
      </c>
    </row>
    <row r="5" spans="1:26" s="9" customFormat="1" ht="24.95" customHeight="1" x14ac:dyDescent="0.15">
      <c r="A5" s="58"/>
      <c r="B5" s="3" t="s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>
        <f>SUM(C5:O5)</f>
        <v>0</v>
      </c>
      <c r="Q5" s="7">
        <v>12</v>
      </c>
      <c r="R5" s="7">
        <v>13</v>
      </c>
      <c r="S5" s="7">
        <v>8</v>
      </c>
      <c r="T5" s="7">
        <v>12</v>
      </c>
      <c r="U5" s="7">
        <v>3</v>
      </c>
      <c r="V5" s="7">
        <v>10</v>
      </c>
      <c r="W5" s="7">
        <v>4</v>
      </c>
      <c r="X5" s="6">
        <f>SUM(Q5:W5)</f>
        <v>62</v>
      </c>
      <c r="Y5" s="57"/>
    </row>
    <row r="6" spans="1:26" s="9" customFormat="1" ht="22.7" hidden="1" customHeight="1" x14ac:dyDescent="0.15">
      <c r="A6" s="59">
        <v>43591</v>
      </c>
      <c r="B6" s="3" t="s">
        <v>20</v>
      </c>
      <c r="C6" s="13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1</v>
      </c>
      <c r="P6" s="6">
        <f t="shared" ref="P6:P10" si="0">SUM(C6:O6)</f>
        <v>2</v>
      </c>
      <c r="Q6" s="13">
        <v>3</v>
      </c>
      <c r="R6" s="13">
        <v>1</v>
      </c>
      <c r="S6" s="13"/>
      <c r="T6" s="13"/>
      <c r="U6" s="13"/>
      <c r="V6" s="13">
        <v>2</v>
      </c>
      <c r="W6" s="13"/>
      <c r="X6" s="6">
        <f t="shared" ref="X6:X24" si="1">SUM(Q6:W6)</f>
        <v>6</v>
      </c>
      <c r="Y6" s="57">
        <f>P6+X6+X7</f>
        <v>9</v>
      </c>
    </row>
    <row r="7" spans="1:26" s="9" customFormat="1" ht="22.7" hidden="1" customHeight="1" x14ac:dyDescent="0.15">
      <c r="A7" s="59"/>
      <c r="B7" s="3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3"/>
      <c r="R7" s="13">
        <v>1</v>
      </c>
      <c r="S7" s="13"/>
      <c r="T7" s="13"/>
      <c r="U7" s="13"/>
      <c r="V7" s="13"/>
      <c r="W7" s="13"/>
      <c r="X7" s="6">
        <f t="shared" si="1"/>
        <v>1</v>
      </c>
      <c r="Y7" s="57"/>
    </row>
    <row r="8" spans="1:26" s="9" customFormat="1" ht="22.7" hidden="1" customHeight="1" x14ac:dyDescent="0.15">
      <c r="A8" s="59">
        <v>43592</v>
      </c>
      <c r="B8" s="3" t="s">
        <v>20</v>
      </c>
      <c r="C8" s="13">
        <v>1</v>
      </c>
      <c r="D8" s="13"/>
      <c r="E8" s="13"/>
      <c r="F8" s="13"/>
      <c r="G8" s="13">
        <v>1</v>
      </c>
      <c r="H8" s="13"/>
      <c r="I8" s="13">
        <v>1</v>
      </c>
      <c r="J8" s="13"/>
      <c r="K8" s="13"/>
      <c r="L8" s="13">
        <v>1</v>
      </c>
      <c r="M8" s="13">
        <v>1</v>
      </c>
      <c r="N8" s="13"/>
      <c r="O8" s="13">
        <v>1</v>
      </c>
      <c r="P8" s="6">
        <f t="shared" si="0"/>
        <v>6</v>
      </c>
      <c r="Q8" s="13">
        <v>3</v>
      </c>
      <c r="R8" s="13">
        <v>2</v>
      </c>
      <c r="S8" s="13"/>
      <c r="T8" s="13">
        <v>1</v>
      </c>
      <c r="U8" s="13"/>
      <c r="V8" s="13">
        <v>5</v>
      </c>
      <c r="W8" s="13"/>
      <c r="X8" s="6">
        <f t="shared" si="1"/>
        <v>11</v>
      </c>
      <c r="Y8" s="57">
        <f>P8+X8+X9</f>
        <v>23</v>
      </c>
    </row>
    <row r="9" spans="1:26" s="9" customFormat="1" ht="22.7" hidden="1" customHeight="1" x14ac:dyDescent="0.15">
      <c r="A9" s="59"/>
      <c r="B9" s="3" t="s">
        <v>21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>
        <v>2</v>
      </c>
      <c r="R9" s="13">
        <v>3</v>
      </c>
      <c r="S9" s="13"/>
      <c r="T9" s="13"/>
      <c r="U9" s="13">
        <v>1</v>
      </c>
      <c r="V9" s="13"/>
      <c r="W9" s="13"/>
      <c r="X9" s="6">
        <f t="shared" si="1"/>
        <v>6</v>
      </c>
      <c r="Y9" s="57"/>
    </row>
    <row r="10" spans="1:26" s="9" customFormat="1" ht="22.7" hidden="1" customHeight="1" x14ac:dyDescent="0.15">
      <c r="A10" s="59">
        <v>43593</v>
      </c>
      <c r="B10" s="3" t="s">
        <v>20</v>
      </c>
      <c r="C10" s="13">
        <v>2</v>
      </c>
      <c r="D10" s="13"/>
      <c r="E10" s="13"/>
      <c r="F10" s="13">
        <v>1</v>
      </c>
      <c r="G10" s="13">
        <v>1</v>
      </c>
      <c r="H10" s="13"/>
      <c r="I10" s="13">
        <v>1</v>
      </c>
      <c r="J10" s="13"/>
      <c r="K10" s="13"/>
      <c r="L10" s="13">
        <v>1</v>
      </c>
      <c r="M10" s="13">
        <v>3</v>
      </c>
      <c r="N10" s="13"/>
      <c r="O10" s="13">
        <v>1</v>
      </c>
      <c r="P10" s="6">
        <f t="shared" si="0"/>
        <v>10</v>
      </c>
      <c r="Q10" s="13">
        <v>8</v>
      </c>
      <c r="R10" s="13">
        <v>5</v>
      </c>
      <c r="S10" s="13"/>
      <c r="T10" s="13">
        <v>4</v>
      </c>
      <c r="U10" s="13"/>
      <c r="V10" s="13">
        <v>12</v>
      </c>
      <c r="W10" s="13"/>
      <c r="X10" s="26">
        <f t="shared" si="1"/>
        <v>29</v>
      </c>
      <c r="Y10" s="57">
        <f>P10+X10+X11</f>
        <v>46</v>
      </c>
      <c r="Z10" s="31"/>
    </row>
    <row r="11" spans="1:26" s="9" customFormat="1" ht="22.7" hidden="1" customHeight="1" x14ac:dyDescent="0.15">
      <c r="A11" s="59"/>
      <c r="B11" s="3" t="s">
        <v>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3">
        <v>3</v>
      </c>
      <c r="R11" s="13">
        <v>3</v>
      </c>
      <c r="S11" s="13"/>
      <c r="T11" s="13"/>
      <c r="U11" s="13">
        <v>1</v>
      </c>
      <c r="V11" s="13"/>
      <c r="W11" s="13"/>
      <c r="X11" s="26">
        <f t="shared" si="1"/>
        <v>7</v>
      </c>
      <c r="Y11" s="57"/>
      <c r="Z11" s="31"/>
    </row>
    <row r="12" spans="1:26" s="9" customFormat="1" ht="22.7" hidden="1" customHeight="1" x14ac:dyDescent="0.15">
      <c r="A12" s="59">
        <v>43594</v>
      </c>
      <c r="B12" s="3" t="s">
        <v>20</v>
      </c>
      <c r="C12" s="13">
        <v>2</v>
      </c>
      <c r="D12" s="13"/>
      <c r="E12" s="13">
        <v>1</v>
      </c>
      <c r="F12" s="13">
        <v>1</v>
      </c>
      <c r="G12" s="13">
        <v>1</v>
      </c>
      <c r="H12" s="13"/>
      <c r="I12" s="13">
        <v>4</v>
      </c>
      <c r="J12" s="23"/>
      <c r="K12" s="13">
        <v>1</v>
      </c>
      <c r="L12" s="13">
        <v>1</v>
      </c>
      <c r="M12" s="13">
        <v>3</v>
      </c>
      <c r="N12" s="13">
        <v>1</v>
      </c>
      <c r="O12" s="13">
        <v>2</v>
      </c>
      <c r="P12" s="6">
        <f t="shared" ref="P12:P16" si="2">SUM(C12:O12)</f>
        <v>17</v>
      </c>
      <c r="Q12" s="13">
        <v>12</v>
      </c>
      <c r="R12" s="13">
        <v>9</v>
      </c>
      <c r="S12" s="13"/>
      <c r="T12" s="13">
        <v>5</v>
      </c>
      <c r="U12" s="14"/>
      <c r="V12" s="14">
        <v>19</v>
      </c>
      <c r="W12" s="14">
        <v>1</v>
      </c>
      <c r="X12" s="26">
        <f t="shared" si="1"/>
        <v>46</v>
      </c>
      <c r="Y12" s="57">
        <f>P12+X12+X13</f>
        <v>78</v>
      </c>
      <c r="Z12" s="32"/>
    </row>
    <row r="13" spans="1:26" s="9" customFormat="1" ht="22.7" hidden="1" customHeight="1" x14ac:dyDescent="0.15">
      <c r="A13" s="59"/>
      <c r="B13" s="3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3">
        <v>8</v>
      </c>
      <c r="R13" s="13">
        <v>5</v>
      </c>
      <c r="S13" s="13"/>
      <c r="T13" s="13"/>
      <c r="U13" s="14">
        <v>1</v>
      </c>
      <c r="V13" s="14"/>
      <c r="W13" s="14">
        <v>1</v>
      </c>
      <c r="X13" s="26">
        <f t="shared" si="1"/>
        <v>15</v>
      </c>
      <c r="Y13" s="57"/>
      <c r="Z13" s="32"/>
    </row>
    <row r="14" spans="1:26" s="9" customFormat="1" ht="22.7" hidden="1" customHeight="1" x14ac:dyDescent="0.15">
      <c r="A14" s="59">
        <v>43595</v>
      </c>
      <c r="B14" s="3" t="s">
        <v>20</v>
      </c>
      <c r="C14" s="13">
        <v>5</v>
      </c>
      <c r="D14" s="13">
        <v>1</v>
      </c>
      <c r="E14" s="13">
        <v>1</v>
      </c>
      <c r="F14" s="13">
        <v>1</v>
      </c>
      <c r="G14" s="13">
        <v>1</v>
      </c>
      <c r="H14" s="13"/>
      <c r="I14" s="13">
        <v>4</v>
      </c>
      <c r="J14" s="14">
        <v>1</v>
      </c>
      <c r="K14" s="13">
        <v>1</v>
      </c>
      <c r="L14" s="13">
        <v>1</v>
      </c>
      <c r="M14" s="13">
        <v>5</v>
      </c>
      <c r="N14" s="13">
        <v>1</v>
      </c>
      <c r="O14" s="13">
        <v>2</v>
      </c>
      <c r="P14" s="6">
        <f t="shared" si="2"/>
        <v>24</v>
      </c>
      <c r="Q14" s="14">
        <v>18</v>
      </c>
      <c r="R14" s="14">
        <v>12</v>
      </c>
      <c r="S14" s="14"/>
      <c r="T14" s="14">
        <v>6</v>
      </c>
      <c r="U14" s="14"/>
      <c r="V14" s="14">
        <v>19</v>
      </c>
      <c r="W14" s="14">
        <v>1</v>
      </c>
      <c r="X14" s="26">
        <f t="shared" si="1"/>
        <v>56</v>
      </c>
      <c r="Y14" s="57">
        <f>P14+X14+X15</f>
        <v>102</v>
      </c>
      <c r="Z14" s="32"/>
    </row>
    <row r="15" spans="1:26" s="9" customFormat="1" ht="22.7" hidden="1" customHeight="1" x14ac:dyDescent="0.15">
      <c r="A15" s="59"/>
      <c r="B15" s="3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>
        <v>9</v>
      </c>
      <c r="R15" s="14">
        <v>9</v>
      </c>
      <c r="S15" s="14"/>
      <c r="T15" s="14"/>
      <c r="U15" s="14">
        <v>2</v>
      </c>
      <c r="V15" s="14">
        <v>1</v>
      </c>
      <c r="W15" s="14">
        <v>1</v>
      </c>
      <c r="X15" s="26">
        <f t="shared" si="1"/>
        <v>22</v>
      </c>
      <c r="Y15" s="57"/>
      <c r="Z15" s="32"/>
    </row>
    <row r="16" spans="1:26" s="9" customFormat="1" ht="22.7" hidden="1" customHeight="1" x14ac:dyDescent="0.15">
      <c r="A16" s="59">
        <v>43596</v>
      </c>
      <c r="B16" s="3" t="s">
        <v>20</v>
      </c>
      <c r="C16" s="13">
        <v>5</v>
      </c>
      <c r="D16" s="13">
        <v>2</v>
      </c>
      <c r="E16" s="13">
        <v>2</v>
      </c>
      <c r="F16" s="13">
        <v>1</v>
      </c>
      <c r="G16" s="14">
        <v>2</v>
      </c>
      <c r="H16" s="14">
        <v>3</v>
      </c>
      <c r="I16" s="14">
        <v>4</v>
      </c>
      <c r="J16" s="14">
        <v>1</v>
      </c>
      <c r="K16" s="14">
        <v>1</v>
      </c>
      <c r="L16" s="14">
        <v>1</v>
      </c>
      <c r="M16" s="14">
        <v>8</v>
      </c>
      <c r="N16" s="14">
        <v>1</v>
      </c>
      <c r="O16" s="14">
        <v>2</v>
      </c>
      <c r="P16" s="24">
        <f t="shared" si="2"/>
        <v>33</v>
      </c>
      <c r="Q16" s="13">
        <v>27</v>
      </c>
      <c r="R16" s="14">
        <v>21</v>
      </c>
      <c r="S16" s="13"/>
      <c r="T16" s="13">
        <v>8</v>
      </c>
      <c r="U16" s="14"/>
      <c r="V16" s="13">
        <v>25</v>
      </c>
      <c r="W16" s="14">
        <v>1</v>
      </c>
      <c r="X16" s="26">
        <f t="shared" si="1"/>
        <v>82</v>
      </c>
      <c r="Y16" s="57">
        <f>P16+X16+X17</f>
        <v>141</v>
      </c>
      <c r="Z16" s="32"/>
    </row>
    <row r="17" spans="1:26" s="9" customFormat="1" ht="22.7" hidden="1" customHeight="1" x14ac:dyDescent="0.15">
      <c r="A17" s="59"/>
      <c r="B17" s="3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">
        <v>11</v>
      </c>
      <c r="R17" s="13">
        <v>11</v>
      </c>
      <c r="S17" s="13"/>
      <c r="T17" s="13"/>
      <c r="U17" s="14">
        <v>2</v>
      </c>
      <c r="V17" s="13">
        <v>1</v>
      </c>
      <c r="W17" s="13">
        <v>1</v>
      </c>
      <c r="X17" s="26">
        <f t="shared" si="1"/>
        <v>26</v>
      </c>
      <c r="Y17" s="57"/>
      <c r="Z17" s="32"/>
    </row>
    <row r="18" spans="1:26" s="9" customFormat="1" ht="22.7" hidden="1" customHeight="1" x14ac:dyDescent="0.15">
      <c r="A18" s="59">
        <v>43597</v>
      </c>
      <c r="B18" s="3" t="s">
        <v>20</v>
      </c>
      <c r="C18" s="13">
        <v>12</v>
      </c>
      <c r="D18" s="13">
        <v>5</v>
      </c>
      <c r="E18" s="13">
        <v>3</v>
      </c>
      <c r="F18" s="13">
        <v>2</v>
      </c>
      <c r="G18" s="13">
        <v>2</v>
      </c>
      <c r="H18" s="13">
        <v>6</v>
      </c>
      <c r="I18" s="13">
        <v>4</v>
      </c>
      <c r="J18" s="13">
        <v>2</v>
      </c>
      <c r="K18" s="13">
        <v>1</v>
      </c>
      <c r="L18" s="13">
        <v>2</v>
      </c>
      <c r="M18" s="13">
        <v>9</v>
      </c>
      <c r="N18" s="13">
        <v>2</v>
      </c>
      <c r="O18" s="13">
        <v>3</v>
      </c>
      <c r="P18" s="6">
        <f>SUM(C18:O18)</f>
        <v>53</v>
      </c>
      <c r="Q18" s="13">
        <v>40</v>
      </c>
      <c r="R18" s="13">
        <v>40</v>
      </c>
      <c r="S18" s="13"/>
      <c r="T18" s="13">
        <v>12</v>
      </c>
      <c r="U18" s="14">
        <v>1</v>
      </c>
      <c r="V18" s="13">
        <v>29</v>
      </c>
      <c r="W18" s="13">
        <v>1</v>
      </c>
      <c r="X18" s="26">
        <f t="shared" si="1"/>
        <v>123</v>
      </c>
      <c r="Y18" s="57">
        <f>P18+X18+X19</f>
        <v>213</v>
      </c>
      <c r="Z18" s="32"/>
    </row>
    <row r="19" spans="1:26" s="9" customFormat="1" ht="22.7" hidden="1" customHeight="1" x14ac:dyDescent="0.15">
      <c r="A19" s="59"/>
      <c r="B19" s="3" t="s">
        <v>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3">
        <v>15</v>
      </c>
      <c r="R19" s="13">
        <v>17</v>
      </c>
      <c r="S19" s="13"/>
      <c r="T19" s="13"/>
      <c r="U19" s="14">
        <v>3</v>
      </c>
      <c r="V19" s="13">
        <v>1</v>
      </c>
      <c r="W19" s="13">
        <v>1</v>
      </c>
      <c r="X19" s="26">
        <f t="shared" si="1"/>
        <v>37</v>
      </c>
      <c r="Y19" s="57"/>
      <c r="Z19" s="32"/>
    </row>
    <row r="20" spans="1:26" s="9" customFormat="1" ht="22.7" hidden="1" customHeight="1" x14ac:dyDescent="0.15">
      <c r="A20" s="59">
        <v>43598</v>
      </c>
      <c r="B20" s="3" t="s">
        <v>20</v>
      </c>
      <c r="C20" s="13">
        <v>44</v>
      </c>
      <c r="D20" s="13">
        <v>19</v>
      </c>
      <c r="E20" s="15">
        <v>7</v>
      </c>
      <c r="F20" s="13">
        <v>14</v>
      </c>
      <c r="G20" s="13">
        <v>8</v>
      </c>
      <c r="H20" s="13">
        <v>29</v>
      </c>
      <c r="I20" s="13">
        <v>14</v>
      </c>
      <c r="J20" s="13">
        <v>4</v>
      </c>
      <c r="K20" s="15">
        <v>4</v>
      </c>
      <c r="L20" s="13">
        <v>5</v>
      </c>
      <c r="M20" s="13">
        <v>13</v>
      </c>
      <c r="N20" s="13">
        <v>6</v>
      </c>
      <c r="O20" s="13">
        <v>16</v>
      </c>
      <c r="P20" s="6">
        <f>SUM(C20:O20)</f>
        <v>183</v>
      </c>
      <c r="Q20" s="13">
        <v>53</v>
      </c>
      <c r="R20" s="13">
        <v>81</v>
      </c>
      <c r="S20" s="15">
        <v>3</v>
      </c>
      <c r="T20" s="15">
        <v>21</v>
      </c>
      <c r="U20" s="14">
        <v>15</v>
      </c>
      <c r="V20" s="13">
        <v>50</v>
      </c>
      <c r="W20" s="13">
        <v>7</v>
      </c>
      <c r="X20" s="26">
        <f t="shared" si="1"/>
        <v>230</v>
      </c>
      <c r="Y20" s="57">
        <f>P20+X20+X21</f>
        <v>524</v>
      </c>
      <c r="Z20" s="32"/>
    </row>
    <row r="21" spans="1:26" s="9" customFormat="1" ht="22.7" hidden="1" customHeight="1" x14ac:dyDescent="0.15">
      <c r="A21" s="59"/>
      <c r="B21" s="3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>
        <v>38</v>
      </c>
      <c r="R21" s="13">
        <v>51</v>
      </c>
      <c r="S21" s="15"/>
      <c r="T21" s="15">
        <v>3</v>
      </c>
      <c r="U21" s="14">
        <v>6</v>
      </c>
      <c r="V21" s="15">
        <v>8</v>
      </c>
      <c r="W21" s="13">
        <v>5</v>
      </c>
      <c r="X21" s="26">
        <f t="shared" si="1"/>
        <v>111</v>
      </c>
      <c r="Y21" s="57"/>
      <c r="Z21" s="32"/>
    </row>
    <row r="22" spans="1:26" s="9" customFormat="1" ht="22.7" hidden="1" customHeight="1" x14ac:dyDescent="0.15">
      <c r="A22" s="59">
        <v>43599</v>
      </c>
      <c r="B22" s="3" t="s">
        <v>20</v>
      </c>
      <c r="C22" s="13">
        <v>52</v>
      </c>
      <c r="D22" s="13">
        <v>26</v>
      </c>
      <c r="E22" s="13">
        <v>12</v>
      </c>
      <c r="F22" s="13">
        <v>18</v>
      </c>
      <c r="G22" s="13">
        <v>9</v>
      </c>
      <c r="H22" s="13">
        <v>33</v>
      </c>
      <c r="I22" s="13">
        <v>19</v>
      </c>
      <c r="J22" s="13">
        <v>7</v>
      </c>
      <c r="K22" s="13">
        <v>5</v>
      </c>
      <c r="L22" s="13">
        <v>6</v>
      </c>
      <c r="M22" s="13">
        <v>17</v>
      </c>
      <c r="N22" s="13">
        <v>12</v>
      </c>
      <c r="O22" s="13">
        <v>20</v>
      </c>
      <c r="P22" s="6">
        <f>SUM(C22:O22)</f>
        <v>236</v>
      </c>
      <c r="Q22" s="13">
        <v>59</v>
      </c>
      <c r="R22" s="13">
        <v>85</v>
      </c>
      <c r="S22" s="27">
        <v>4</v>
      </c>
      <c r="T22" s="13">
        <v>28</v>
      </c>
      <c r="U22" s="14">
        <v>17</v>
      </c>
      <c r="V22" s="13">
        <v>56</v>
      </c>
      <c r="W22" s="13">
        <v>7</v>
      </c>
      <c r="X22" s="26">
        <f t="shared" si="1"/>
        <v>256</v>
      </c>
      <c r="Y22" s="57">
        <f>P22+X22+X23</f>
        <v>627</v>
      </c>
      <c r="Z22" s="33" t="s">
        <v>22</v>
      </c>
    </row>
    <row r="23" spans="1:26" s="9" customFormat="1" ht="22.7" hidden="1" customHeight="1" x14ac:dyDescent="0.15">
      <c r="A23" s="59"/>
      <c r="B23" s="3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3">
        <v>48</v>
      </c>
      <c r="R23" s="13">
        <v>58</v>
      </c>
      <c r="S23" s="27"/>
      <c r="T23" s="27">
        <v>3</v>
      </c>
      <c r="U23" s="14">
        <v>8</v>
      </c>
      <c r="V23" s="13">
        <v>13</v>
      </c>
      <c r="W23" s="13">
        <v>5</v>
      </c>
      <c r="X23" s="26">
        <f t="shared" si="1"/>
        <v>135</v>
      </c>
      <c r="Y23" s="57"/>
      <c r="Z23" s="32"/>
    </row>
    <row r="24" spans="1:26" s="9" customFormat="1" ht="22.7" hidden="1" customHeight="1" x14ac:dyDescent="0.15">
      <c r="A24" s="59">
        <v>43599</v>
      </c>
      <c r="B24" s="3" t="s">
        <v>20</v>
      </c>
      <c r="C24" s="13">
        <v>88</v>
      </c>
      <c r="D24" s="13">
        <v>38</v>
      </c>
      <c r="E24" s="13">
        <v>19</v>
      </c>
      <c r="F24" s="13">
        <v>36</v>
      </c>
      <c r="G24" s="13">
        <v>15</v>
      </c>
      <c r="H24" s="13">
        <v>44</v>
      </c>
      <c r="I24" s="13">
        <v>50</v>
      </c>
      <c r="J24" s="13">
        <v>12</v>
      </c>
      <c r="K24" s="13">
        <v>17</v>
      </c>
      <c r="L24" s="13">
        <v>7</v>
      </c>
      <c r="M24" s="13">
        <v>30</v>
      </c>
      <c r="N24" s="13">
        <v>20</v>
      </c>
      <c r="O24" s="13">
        <v>27</v>
      </c>
      <c r="P24" s="6">
        <f>SUM(C24:O24)</f>
        <v>403</v>
      </c>
      <c r="Q24" s="13">
        <v>84</v>
      </c>
      <c r="R24" s="13">
        <v>111</v>
      </c>
      <c r="S24" s="13">
        <v>7</v>
      </c>
      <c r="T24" s="13">
        <v>43</v>
      </c>
      <c r="U24" s="14">
        <v>22</v>
      </c>
      <c r="V24" s="13">
        <v>91</v>
      </c>
      <c r="W24" s="13">
        <v>15</v>
      </c>
      <c r="X24" s="26">
        <f t="shared" si="1"/>
        <v>373</v>
      </c>
      <c r="Y24" s="57">
        <f>P24+X24+X25</f>
        <v>998</v>
      </c>
      <c r="Z24" s="32">
        <v>0.97222222222222199</v>
      </c>
    </row>
    <row r="25" spans="1:26" s="9" customFormat="1" ht="22.7" hidden="1" customHeight="1" x14ac:dyDescent="0.15">
      <c r="A25" s="59"/>
      <c r="B25" s="3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>
        <v>74</v>
      </c>
      <c r="R25" s="13">
        <v>91</v>
      </c>
      <c r="S25" s="13">
        <v>3</v>
      </c>
      <c r="T25" s="13">
        <v>7</v>
      </c>
      <c r="U25" s="14">
        <v>15</v>
      </c>
      <c r="V25" s="13">
        <v>23</v>
      </c>
      <c r="W25" s="13">
        <v>9</v>
      </c>
      <c r="X25" s="26">
        <f t="shared" ref="X25:X37" si="3">SUM(Q25:W25)</f>
        <v>222</v>
      </c>
      <c r="Y25" s="57"/>
      <c r="Z25" s="32"/>
    </row>
    <row r="26" spans="1:26" s="9" customFormat="1" ht="22.7" hidden="1" customHeight="1" x14ac:dyDescent="0.15">
      <c r="A26" s="59">
        <v>43600</v>
      </c>
      <c r="B26" s="3" t="s">
        <v>20</v>
      </c>
      <c r="C26" s="13">
        <v>109</v>
      </c>
      <c r="D26" s="13">
        <v>41</v>
      </c>
      <c r="E26" s="13">
        <v>23</v>
      </c>
      <c r="F26" s="13">
        <v>45</v>
      </c>
      <c r="G26" s="13">
        <v>23</v>
      </c>
      <c r="H26" s="13">
        <v>53</v>
      </c>
      <c r="I26" s="13">
        <v>62</v>
      </c>
      <c r="J26" s="13">
        <v>16</v>
      </c>
      <c r="K26" s="13">
        <v>20</v>
      </c>
      <c r="L26" s="13">
        <v>10</v>
      </c>
      <c r="M26" s="13">
        <v>44</v>
      </c>
      <c r="N26" s="13">
        <v>23</v>
      </c>
      <c r="O26" s="13">
        <v>36</v>
      </c>
      <c r="P26" s="6">
        <f t="shared" ref="P26:P30" si="4">SUM(C26:O26)</f>
        <v>505</v>
      </c>
      <c r="Q26" s="13">
        <v>120</v>
      </c>
      <c r="R26" s="13">
        <v>161</v>
      </c>
      <c r="S26" s="13">
        <v>11</v>
      </c>
      <c r="T26" s="13">
        <v>51</v>
      </c>
      <c r="U26" s="14">
        <v>26</v>
      </c>
      <c r="V26" s="13">
        <v>108</v>
      </c>
      <c r="W26" s="13">
        <v>23</v>
      </c>
      <c r="X26" s="26">
        <f t="shared" si="3"/>
        <v>500</v>
      </c>
      <c r="Y26" s="57">
        <f t="shared" ref="Y26:Y30" si="5">P26+X26+X27</f>
        <v>1354</v>
      </c>
      <c r="Z26" s="32"/>
    </row>
    <row r="27" spans="1:26" s="9" customFormat="1" ht="22.7" hidden="1" customHeight="1" x14ac:dyDescent="0.15">
      <c r="A27" s="59"/>
      <c r="B27" s="3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3">
        <v>114</v>
      </c>
      <c r="R27" s="13">
        <v>128</v>
      </c>
      <c r="S27" s="13">
        <v>10</v>
      </c>
      <c r="T27" s="13">
        <v>22</v>
      </c>
      <c r="U27" s="14">
        <v>25</v>
      </c>
      <c r="V27" s="13">
        <v>37</v>
      </c>
      <c r="W27" s="13">
        <v>13</v>
      </c>
      <c r="X27" s="26">
        <f t="shared" si="3"/>
        <v>349</v>
      </c>
      <c r="Y27" s="57"/>
      <c r="Z27" s="32"/>
    </row>
    <row r="28" spans="1:26" s="9" customFormat="1" ht="22.7" customHeight="1" x14ac:dyDescent="0.15">
      <c r="A28" s="65">
        <v>43606</v>
      </c>
      <c r="B28" s="3" t="s">
        <v>20</v>
      </c>
      <c r="C28" s="4">
        <v>109</v>
      </c>
      <c r="D28" s="4">
        <v>42</v>
      </c>
      <c r="E28" s="4">
        <v>23</v>
      </c>
      <c r="F28" s="4">
        <v>45</v>
      </c>
      <c r="G28" s="4">
        <v>24</v>
      </c>
      <c r="H28" s="4">
        <v>52</v>
      </c>
      <c r="I28" s="4">
        <v>65</v>
      </c>
      <c r="J28" s="4">
        <v>15</v>
      </c>
      <c r="K28" s="4">
        <v>19</v>
      </c>
      <c r="L28" s="4">
        <v>10</v>
      </c>
      <c r="M28" s="4">
        <v>45</v>
      </c>
      <c r="N28" s="4">
        <v>22</v>
      </c>
      <c r="O28" s="4">
        <v>36</v>
      </c>
      <c r="P28" s="24">
        <f t="shared" si="4"/>
        <v>507</v>
      </c>
      <c r="Q28" s="4">
        <v>125</v>
      </c>
      <c r="R28" s="4">
        <v>161</v>
      </c>
      <c r="S28" s="4">
        <v>11</v>
      </c>
      <c r="T28" s="4">
        <v>51</v>
      </c>
      <c r="U28" s="4">
        <v>26</v>
      </c>
      <c r="V28" s="4">
        <v>111</v>
      </c>
      <c r="W28" s="4">
        <v>23</v>
      </c>
      <c r="X28" s="28">
        <f t="shared" si="3"/>
        <v>508</v>
      </c>
      <c r="Y28" s="66">
        <f t="shared" si="5"/>
        <v>1383</v>
      </c>
      <c r="Z28" s="32"/>
    </row>
    <row r="29" spans="1:26" s="9" customFormat="1" ht="22.7" customHeight="1" x14ac:dyDescent="0.15">
      <c r="A29" s="65"/>
      <c r="B29" s="3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121</v>
      </c>
      <c r="R29" s="4">
        <v>132</v>
      </c>
      <c r="S29" s="4">
        <v>11</v>
      </c>
      <c r="T29" s="4">
        <v>24</v>
      </c>
      <c r="U29" s="4">
        <v>26</v>
      </c>
      <c r="V29" s="4">
        <v>41</v>
      </c>
      <c r="W29" s="4">
        <v>13</v>
      </c>
      <c r="X29" s="28">
        <f t="shared" si="3"/>
        <v>368</v>
      </c>
      <c r="Y29" s="66"/>
      <c r="Z29" s="32"/>
    </row>
    <row r="30" spans="1:26" s="9" customFormat="1" ht="22.7" customHeight="1" x14ac:dyDescent="0.15">
      <c r="A30" s="60" t="s">
        <v>23</v>
      </c>
      <c r="B30" s="3" t="s">
        <v>20</v>
      </c>
      <c r="C30" s="4">
        <v>12</v>
      </c>
      <c r="D30" s="4">
        <v>6</v>
      </c>
      <c r="E30" s="4"/>
      <c r="F30" s="4">
        <v>8</v>
      </c>
      <c r="G30" s="4">
        <v>3</v>
      </c>
      <c r="H30" s="4">
        <v>10</v>
      </c>
      <c r="I30" s="4">
        <v>13</v>
      </c>
      <c r="J30" s="4">
        <v>3</v>
      </c>
      <c r="K30" s="4">
        <v>1</v>
      </c>
      <c r="L30" s="4"/>
      <c r="M30" s="4">
        <v>3</v>
      </c>
      <c r="N30" s="4">
        <v>2</v>
      </c>
      <c r="O30" s="4"/>
      <c r="P30" s="24">
        <f t="shared" si="4"/>
        <v>61</v>
      </c>
      <c r="Q30" s="4">
        <v>26</v>
      </c>
      <c r="R30" s="4">
        <v>39</v>
      </c>
      <c r="S30" s="4"/>
      <c r="T30" s="4">
        <v>9</v>
      </c>
      <c r="U30" s="4">
        <v>10</v>
      </c>
      <c r="V30" s="4">
        <v>2</v>
      </c>
      <c r="W30" s="4">
        <v>3</v>
      </c>
      <c r="X30" s="28">
        <f t="shared" si="3"/>
        <v>89</v>
      </c>
      <c r="Y30" s="66">
        <f t="shared" si="5"/>
        <v>185</v>
      </c>
      <c r="Z30" s="32"/>
    </row>
    <row r="31" spans="1:26" s="9" customFormat="1" ht="22.7" customHeight="1" x14ac:dyDescent="0.15">
      <c r="A31" s="61"/>
      <c r="B31" s="3" t="s">
        <v>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10</v>
      </c>
      <c r="R31" s="4">
        <v>19</v>
      </c>
      <c r="S31" s="4">
        <v>1</v>
      </c>
      <c r="T31" s="4">
        <v>1</v>
      </c>
      <c r="U31" s="4"/>
      <c r="V31" s="4">
        <v>3</v>
      </c>
      <c r="W31" s="4">
        <v>1</v>
      </c>
      <c r="X31" s="28">
        <f t="shared" si="3"/>
        <v>35</v>
      </c>
      <c r="Y31" s="66"/>
      <c r="Z31" s="32"/>
    </row>
    <row r="32" spans="1:26" s="9" customFormat="1" ht="22.7" customHeight="1" x14ac:dyDescent="0.15">
      <c r="A32" s="60" t="s">
        <v>24</v>
      </c>
      <c r="B32" s="3" t="s">
        <v>20</v>
      </c>
      <c r="C32" s="4">
        <f>C28-C30</f>
        <v>97</v>
      </c>
      <c r="D32" s="4">
        <f t="shared" ref="D32:O32" si="6">D28-D30</f>
        <v>36</v>
      </c>
      <c r="E32" s="4">
        <f t="shared" si="6"/>
        <v>23</v>
      </c>
      <c r="F32" s="4">
        <f t="shared" si="6"/>
        <v>37</v>
      </c>
      <c r="G32" s="4">
        <f t="shared" si="6"/>
        <v>21</v>
      </c>
      <c r="H32" s="4">
        <f t="shared" si="6"/>
        <v>42</v>
      </c>
      <c r="I32" s="4">
        <f t="shared" si="6"/>
        <v>52</v>
      </c>
      <c r="J32" s="4">
        <f t="shared" si="6"/>
        <v>12</v>
      </c>
      <c r="K32" s="4">
        <f t="shared" si="6"/>
        <v>18</v>
      </c>
      <c r="L32" s="4">
        <f t="shared" si="6"/>
        <v>10</v>
      </c>
      <c r="M32" s="4">
        <f t="shared" si="6"/>
        <v>42</v>
      </c>
      <c r="N32" s="4">
        <f t="shared" si="6"/>
        <v>20</v>
      </c>
      <c r="O32" s="4">
        <f t="shared" si="6"/>
        <v>36</v>
      </c>
      <c r="P32" s="24">
        <f t="shared" ref="P32:P36" si="7">SUM(C32:O32)</f>
        <v>446</v>
      </c>
      <c r="Q32" s="4">
        <f>Q28-Q30</f>
        <v>99</v>
      </c>
      <c r="R32" s="4">
        <f t="shared" ref="R32:W32" si="8">R28-R30</f>
        <v>122</v>
      </c>
      <c r="S32" s="4">
        <f t="shared" si="8"/>
        <v>11</v>
      </c>
      <c r="T32" s="4">
        <f t="shared" si="8"/>
        <v>42</v>
      </c>
      <c r="U32" s="4">
        <f t="shared" si="8"/>
        <v>16</v>
      </c>
      <c r="V32" s="4">
        <f t="shared" si="8"/>
        <v>109</v>
      </c>
      <c r="W32" s="4">
        <f t="shared" si="8"/>
        <v>20</v>
      </c>
      <c r="X32" s="28">
        <f t="shared" si="3"/>
        <v>419</v>
      </c>
      <c r="Y32" s="66">
        <f t="shared" ref="Y32:Y36" si="9">P32+X32+X33</f>
        <v>1198</v>
      </c>
      <c r="Z32" s="32"/>
    </row>
    <row r="33" spans="1:26" s="9" customFormat="1" ht="22.7" customHeight="1" x14ac:dyDescent="0.15">
      <c r="A33" s="61"/>
      <c r="B33" s="3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>Q29-Q31</f>
        <v>111</v>
      </c>
      <c r="R33" s="4">
        <f t="shared" ref="R33:W33" si="10">R29-R31</f>
        <v>113</v>
      </c>
      <c r="S33" s="4">
        <f t="shared" si="10"/>
        <v>10</v>
      </c>
      <c r="T33" s="4">
        <f t="shared" si="10"/>
        <v>23</v>
      </c>
      <c r="U33" s="4">
        <f t="shared" si="10"/>
        <v>26</v>
      </c>
      <c r="V33" s="4">
        <f t="shared" si="10"/>
        <v>38</v>
      </c>
      <c r="W33" s="4">
        <f t="shared" si="10"/>
        <v>12</v>
      </c>
      <c r="X33" s="28">
        <f t="shared" si="3"/>
        <v>333</v>
      </c>
      <c r="Y33" s="66"/>
      <c r="Z33" s="32"/>
    </row>
    <row r="34" spans="1:26" s="9" customFormat="1" ht="22.7" customHeight="1" x14ac:dyDescent="0.15">
      <c r="A34" s="60" t="s">
        <v>25</v>
      </c>
      <c r="B34" s="3" t="s">
        <v>20</v>
      </c>
      <c r="C34" s="4">
        <f>C4*2</f>
        <v>20</v>
      </c>
      <c r="D34" s="4">
        <f>D4*2</f>
        <v>26</v>
      </c>
      <c r="E34" s="4">
        <f>E4*2</f>
        <v>22</v>
      </c>
      <c r="F34" s="4">
        <f t="shared" ref="F34:O34" si="11">F4*2</f>
        <v>8</v>
      </c>
      <c r="G34" s="4">
        <f t="shared" si="11"/>
        <v>10</v>
      </c>
      <c r="H34" s="4">
        <f t="shared" si="11"/>
        <v>8</v>
      </c>
      <c r="I34" s="24">
        <f>I4*2+1</f>
        <v>11</v>
      </c>
      <c r="J34" s="4">
        <f t="shared" si="11"/>
        <v>8</v>
      </c>
      <c r="K34" s="4">
        <f t="shared" si="11"/>
        <v>10</v>
      </c>
      <c r="L34" s="4">
        <f t="shared" si="11"/>
        <v>10</v>
      </c>
      <c r="M34" s="4">
        <f t="shared" si="11"/>
        <v>10</v>
      </c>
      <c r="N34" s="4">
        <f t="shared" si="11"/>
        <v>8</v>
      </c>
      <c r="O34" s="4">
        <f t="shared" si="11"/>
        <v>10</v>
      </c>
      <c r="P34" s="24">
        <f t="shared" si="7"/>
        <v>161</v>
      </c>
      <c r="Q34" s="4">
        <f t="shared" ref="Q34:W34" si="12">Q4*2</f>
        <v>20</v>
      </c>
      <c r="R34" s="4">
        <f t="shared" si="12"/>
        <v>24</v>
      </c>
      <c r="S34" s="4">
        <v>11</v>
      </c>
      <c r="T34" s="4">
        <v>42</v>
      </c>
      <c r="U34" s="4">
        <f t="shared" si="12"/>
        <v>4</v>
      </c>
      <c r="V34" s="4">
        <f t="shared" si="12"/>
        <v>40</v>
      </c>
      <c r="W34" s="4">
        <f t="shared" si="12"/>
        <v>8</v>
      </c>
      <c r="X34" s="28">
        <f t="shared" si="3"/>
        <v>149</v>
      </c>
      <c r="Y34" s="66">
        <f t="shared" si="9"/>
        <v>427</v>
      </c>
      <c r="Z34" s="32"/>
    </row>
    <row r="35" spans="1:26" s="9" customFormat="1" ht="22.7" customHeight="1" x14ac:dyDescent="0.15">
      <c r="A35" s="61"/>
      <c r="B35" s="3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>Q5*2</f>
        <v>24</v>
      </c>
      <c r="R35" s="4">
        <f>R5*2</f>
        <v>26</v>
      </c>
      <c r="S35" s="4">
        <v>10</v>
      </c>
      <c r="T35" s="4">
        <v>23</v>
      </c>
      <c r="U35" s="4">
        <f>U5*2</f>
        <v>6</v>
      </c>
      <c r="V35" s="4">
        <f>V5*2</f>
        <v>20</v>
      </c>
      <c r="W35" s="4">
        <f>W5*2</f>
        <v>8</v>
      </c>
      <c r="X35" s="28">
        <f t="shared" si="3"/>
        <v>117</v>
      </c>
      <c r="Y35" s="66"/>
      <c r="Z35" s="32"/>
    </row>
    <row r="36" spans="1:26" s="9" customFormat="1" ht="22.7" customHeight="1" x14ac:dyDescent="0.15">
      <c r="A36" s="60" t="s">
        <v>26</v>
      </c>
      <c r="B36" s="3" t="s">
        <v>20</v>
      </c>
      <c r="C36" s="4">
        <v>20</v>
      </c>
      <c r="D36" s="4">
        <v>26</v>
      </c>
      <c r="E36" s="4">
        <v>22</v>
      </c>
      <c r="F36" s="4">
        <v>9</v>
      </c>
      <c r="G36" s="4">
        <v>10</v>
      </c>
      <c r="H36" s="4">
        <v>8</v>
      </c>
      <c r="I36" s="24">
        <v>11</v>
      </c>
      <c r="J36" s="4">
        <v>8</v>
      </c>
      <c r="K36" s="4">
        <v>11</v>
      </c>
      <c r="L36" s="4">
        <v>10</v>
      </c>
      <c r="M36" s="4">
        <v>10</v>
      </c>
      <c r="N36" s="4">
        <v>8</v>
      </c>
      <c r="O36" s="4">
        <v>10</v>
      </c>
      <c r="P36" s="24">
        <f t="shared" si="7"/>
        <v>163</v>
      </c>
      <c r="Q36" s="4">
        <v>20</v>
      </c>
      <c r="R36" s="4">
        <v>25</v>
      </c>
      <c r="S36" s="4">
        <v>11</v>
      </c>
      <c r="T36" s="4">
        <v>42</v>
      </c>
      <c r="U36" s="4">
        <v>4</v>
      </c>
      <c r="V36" s="4">
        <v>43</v>
      </c>
      <c r="W36" s="4">
        <v>8</v>
      </c>
      <c r="X36" s="28">
        <f t="shared" si="3"/>
        <v>153</v>
      </c>
      <c r="Y36" s="66">
        <f t="shared" si="9"/>
        <v>437</v>
      </c>
      <c r="Z36" s="32"/>
    </row>
    <row r="37" spans="1:26" s="9" customFormat="1" ht="22.7" customHeight="1" x14ac:dyDescent="0.15">
      <c r="A37" s="61"/>
      <c r="B37" s="3" t="s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24</v>
      </c>
      <c r="R37" s="4">
        <v>28</v>
      </c>
      <c r="S37" s="4">
        <v>10</v>
      </c>
      <c r="T37" s="4">
        <v>23</v>
      </c>
      <c r="U37" s="4">
        <v>7</v>
      </c>
      <c r="V37" s="4">
        <v>21</v>
      </c>
      <c r="W37" s="4">
        <v>8</v>
      </c>
      <c r="X37" s="28">
        <f t="shared" si="3"/>
        <v>121</v>
      </c>
      <c r="Y37" s="66"/>
      <c r="Z37" s="32"/>
    </row>
    <row r="38" spans="1:26" x14ac:dyDescent="0.15">
      <c r="A38" s="17"/>
      <c r="B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6" ht="30" customHeight="1" x14ac:dyDescent="0.15">
      <c r="A39" s="53" t="s">
        <v>27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6" ht="30" x14ac:dyDescent="0.15">
      <c r="A40" s="55" t="s">
        <v>28</v>
      </c>
      <c r="B40" s="56"/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  <c r="H40" s="2" t="s">
        <v>10</v>
      </c>
      <c r="I40" s="2" t="s">
        <v>11</v>
      </c>
      <c r="J40" s="2" t="s">
        <v>12</v>
      </c>
      <c r="K40" s="2" t="s">
        <v>13</v>
      </c>
      <c r="L40" s="2" t="s">
        <v>14</v>
      </c>
      <c r="M40" s="2" t="s">
        <v>15</v>
      </c>
      <c r="N40" s="2" t="s">
        <v>16</v>
      </c>
      <c r="O40" s="5" t="s">
        <v>17</v>
      </c>
      <c r="P40" s="25" t="s">
        <v>29</v>
      </c>
      <c r="Q40" s="2" t="s">
        <v>5</v>
      </c>
      <c r="R40" s="2" t="s">
        <v>6</v>
      </c>
      <c r="S40" s="2" t="s">
        <v>7</v>
      </c>
      <c r="T40" s="2" t="s">
        <v>14</v>
      </c>
      <c r="U40" s="2" t="s">
        <v>15</v>
      </c>
      <c r="V40" s="2" t="s">
        <v>16</v>
      </c>
      <c r="W40" s="5" t="s">
        <v>17</v>
      </c>
      <c r="X40" s="25" t="s">
        <v>29</v>
      </c>
      <c r="Y40" s="8"/>
    </row>
    <row r="41" spans="1:26" x14ac:dyDescent="0.15">
      <c r="A41" s="62" t="s">
        <v>30</v>
      </c>
      <c r="B41" s="12" t="s">
        <v>31</v>
      </c>
      <c r="C41" s="16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2"/>
      <c r="R41" s="29" t="s">
        <v>33</v>
      </c>
      <c r="S41" s="2"/>
      <c r="T41" s="2"/>
      <c r="U41" s="2"/>
      <c r="V41" s="2"/>
      <c r="W41" s="2"/>
      <c r="X41" s="6"/>
      <c r="Y41" s="1"/>
    </row>
    <row r="42" spans="1:26" x14ac:dyDescent="0.15">
      <c r="A42" s="63"/>
      <c r="B42" s="12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  <c r="Q42" s="2"/>
      <c r="R42" s="29" t="s">
        <v>35</v>
      </c>
      <c r="S42" s="2"/>
      <c r="T42" s="2"/>
      <c r="U42" s="2"/>
      <c r="V42" s="2"/>
      <c r="W42" s="2"/>
      <c r="X42" s="6"/>
      <c r="Y42" s="1"/>
    </row>
    <row r="43" spans="1:26" x14ac:dyDescent="0.15">
      <c r="A43" s="63"/>
      <c r="B43" s="12" t="s">
        <v>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2"/>
      <c r="R43" s="29" t="s">
        <v>37</v>
      </c>
      <c r="S43" s="2"/>
      <c r="T43" s="2"/>
      <c r="U43" s="2"/>
      <c r="V43" s="2"/>
      <c r="W43" s="2"/>
      <c r="X43" s="6"/>
      <c r="Y43" s="1"/>
    </row>
    <row r="44" spans="1:26" x14ac:dyDescent="0.15">
      <c r="A44" s="63"/>
      <c r="B44" s="12" t="s">
        <v>38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  <c r="Q44" s="2"/>
      <c r="R44" s="30" t="s">
        <v>39</v>
      </c>
      <c r="S44" s="2"/>
      <c r="T44" s="2"/>
      <c r="U44" s="2"/>
      <c r="V44" s="2"/>
      <c r="W44" s="2"/>
      <c r="X44" s="6"/>
      <c r="Y44" s="1"/>
    </row>
    <row r="45" spans="1:26" x14ac:dyDescent="0.15">
      <c r="A45" s="63"/>
      <c r="B45" s="12" t="s">
        <v>40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2"/>
      <c r="R45" s="2"/>
      <c r="S45" s="2"/>
      <c r="T45" s="2"/>
      <c r="U45" s="2"/>
      <c r="V45" s="2"/>
      <c r="W45" s="2"/>
      <c r="X45" s="6"/>
      <c r="Y45" s="1"/>
    </row>
    <row r="46" spans="1:26" x14ac:dyDescent="0.15">
      <c r="A46" s="63"/>
      <c r="B46" s="12" t="s">
        <v>41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2"/>
      <c r="R46" s="2"/>
      <c r="S46" s="2"/>
      <c r="T46" s="2"/>
      <c r="U46" s="2"/>
      <c r="V46" s="2"/>
      <c r="W46" s="2"/>
      <c r="X46" s="6"/>
      <c r="Y46" s="1"/>
    </row>
    <row r="47" spans="1:26" x14ac:dyDescent="0.15">
      <c r="A47" s="63"/>
      <c r="B47" s="12" t="s">
        <v>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2"/>
      <c r="R47" s="2"/>
      <c r="S47" s="2"/>
      <c r="T47" s="2"/>
      <c r="U47" s="2"/>
      <c r="V47" s="2"/>
      <c r="W47" s="2"/>
      <c r="X47" s="6"/>
      <c r="Y47" s="1"/>
    </row>
    <row r="48" spans="1:26" x14ac:dyDescent="0.15">
      <c r="A48" s="63"/>
      <c r="B48" s="12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2"/>
      <c r="R48" s="2"/>
      <c r="S48" s="2"/>
      <c r="T48" s="2"/>
      <c r="U48" s="2"/>
      <c r="V48" s="2"/>
      <c r="W48" s="2"/>
      <c r="X48" s="6"/>
      <c r="Y48" s="1"/>
    </row>
    <row r="49" spans="1:25" x14ac:dyDescent="0.15">
      <c r="A49" s="63"/>
      <c r="B49" s="12" t="s">
        <v>44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2"/>
      <c r="R49" s="2"/>
      <c r="S49" s="2"/>
      <c r="T49" s="2"/>
      <c r="U49" s="2"/>
      <c r="V49" s="2"/>
      <c r="W49" s="2"/>
      <c r="X49" s="6"/>
      <c r="Y49" s="1"/>
    </row>
    <row r="50" spans="1:25" x14ac:dyDescent="0.15">
      <c r="A50" s="63"/>
      <c r="B50" s="12" t="s">
        <v>45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2"/>
      <c r="R50" s="2"/>
      <c r="S50" s="2"/>
      <c r="T50" s="2"/>
      <c r="U50" s="2"/>
      <c r="V50" s="2"/>
      <c r="W50" s="2"/>
      <c r="X50" s="6"/>
      <c r="Y50" s="1"/>
    </row>
    <row r="51" spans="1:25" x14ac:dyDescent="0.15">
      <c r="A51" s="63"/>
      <c r="B51" s="12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2"/>
      <c r="R51" s="2"/>
      <c r="S51" s="2"/>
      <c r="T51" s="2"/>
      <c r="U51" s="2"/>
      <c r="V51" s="2"/>
      <c r="W51" s="2"/>
      <c r="X51" s="6"/>
      <c r="Y51" s="1"/>
    </row>
    <row r="52" spans="1:25" x14ac:dyDescent="0.15">
      <c r="A52" s="63"/>
      <c r="B52" s="12" t="s">
        <v>47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2"/>
      <c r="R52" s="2"/>
      <c r="S52" s="2"/>
      <c r="T52" s="2"/>
      <c r="U52" s="2"/>
      <c r="V52" s="2"/>
      <c r="W52" s="2"/>
      <c r="X52" s="6"/>
      <c r="Y52" s="1"/>
    </row>
    <row r="53" spans="1:25" x14ac:dyDescent="0.15">
      <c r="A53" s="63"/>
      <c r="B53" s="12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2"/>
      <c r="R53" s="2"/>
      <c r="S53" s="2"/>
      <c r="T53" s="2"/>
      <c r="U53" s="2"/>
      <c r="V53" s="2"/>
      <c r="W53" s="2"/>
      <c r="X53" s="6"/>
      <c r="Y53" s="1"/>
    </row>
    <row r="54" spans="1:25" x14ac:dyDescent="0.15">
      <c r="A54" s="63"/>
      <c r="B54" s="12" t="s">
        <v>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2"/>
      <c r="R54" s="2"/>
      <c r="S54" s="2"/>
      <c r="T54" s="2"/>
      <c r="U54" s="2"/>
      <c r="V54" s="2"/>
      <c r="W54" s="2"/>
      <c r="X54" s="6"/>
      <c r="Y54" s="1"/>
    </row>
    <row r="55" spans="1:25" x14ac:dyDescent="0.15">
      <c r="A55" s="64"/>
      <c r="B55" s="12" t="s">
        <v>50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2"/>
      <c r="R55" s="2"/>
      <c r="S55" s="2"/>
      <c r="T55" s="2"/>
      <c r="U55" s="2"/>
      <c r="V55" s="2"/>
      <c r="W55" s="2"/>
      <c r="X55" s="6"/>
      <c r="Y55" s="1"/>
    </row>
    <row r="56" spans="1:25" x14ac:dyDescent="0.15">
      <c r="A56" s="59" t="s">
        <v>51</v>
      </c>
      <c r="B56" s="19" t="s">
        <v>20</v>
      </c>
      <c r="C56" s="20">
        <v>108</v>
      </c>
      <c r="D56" s="20">
        <v>42</v>
      </c>
      <c r="E56" s="20">
        <v>23</v>
      </c>
      <c r="F56" s="20">
        <v>45</v>
      </c>
      <c r="G56" s="20">
        <v>24</v>
      </c>
      <c r="H56" s="20">
        <v>52</v>
      </c>
      <c r="I56" s="20">
        <v>65</v>
      </c>
      <c r="J56" s="20">
        <v>15</v>
      </c>
      <c r="K56" s="20">
        <v>19</v>
      </c>
      <c r="L56" s="20">
        <v>10</v>
      </c>
      <c r="M56" s="20">
        <v>45</v>
      </c>
      <c r="N56" s="20">
        <v>22</v>
      </c>
      <c r="O56" s="20">
        <v>36</v>
      </c>
      <c r="P56" s="6">
        <f>SUM(C56:O56)</f>
        <v>506</v>
      </c>
      <c r="Q56" s="20">
        <v>125</v>
      </c>
      <c r="R56" s="20">
        <v>161</v>
      </c>
      <c r="S56" s="20">
        <v>11</v>
      </c>
      <c r="T56" s="20">
        <v>51</v>
      </c>
      <c r="U56" s="20">
        <v>26</v>
      </c>
      <c r="V56" s="20">
        <v>111</v>
      </c>
      <c r="W56" s="20">
        <v>23</v>
      </c>
      <c r="X56" s="6">
        <f>SUM(Q56:W56)</f>
        <v>508</v>
      </c>
      <c r="Y56" s="67">
        <f>P56+X56+X57</f>
        <v>1382</v>
      </c>
    </row>
    <row r="57" spans="1:25" x14ac:dyDescent="0.15">
      <c r="A57" s="59"/>
      <c r="B57" s="21" t="s">
        <v>52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7">
        <v>121</v>
      </c>
      <c r="R57" s="27">
        <v>132</v>
      </c>
      <c r="S57" s="27">
        <v>11</v>
      </c>
      <c r="T57" s="27">
        <v>24</v>
      </c>
      <c r="U57" s="27">
        <v>26</v>
      </c>
      <c r="V57" s="27">
        <v>41</v>
      </c>
      <c r="W57" s="27">
        <v>13</v>
      </c>
      <c r="X57" s="6">
        <f>SUM(Q57:W57)</f>
        <v>368</v>
      </c>
      <c r="Y57" s="68"/>
    </row>
  </sheetData>
  <autoFilter ref="A5:Z37">
    <filterColumn colId="0">
      <filters>
        <dateGroupItem year="2019" month="5" day="21" dateTimeGrouping="day"/>
      </filters>
    </filterColumn>
  </autoFilter>
  <mergeCells count="45">
    <mergeCell ref="Y32:Y33"/>
    <mergeCell ref="Y34:Y35"/>
    <mergeCell ref="Y36:Y37"/>
    <mergeCell ref="Y56:Y57"/>
    <mergeCell ref="Y22:Y23"/>
    <mergeCell ref="Y24:Y25"/>
    <mergeCell ref="Y26:Y27"/>
    <mergeCell ref="Y28:Y29"/>
    <mergeCell ref="Y30:Y31"/>
    <mergeCell ref="Y12:Y13"/>
    <mergeCell ref="Y14:Y15"/>
    <mergeCell ref="Y16:Y17"/>
    <mergeCell ref="Y18:Y19"/>
    <mergeCell ref="Y20:Y21"/>
    <mergeCell ref="Y2:Y3"/>
    <mergeCell ref="Y4:Y5"/>
    <mergeCell ref="Y6:Y7"/>
    <mergeCell ref="Y8:Y9"/>
    <mergeCell ref="Y10:Y11"/>
    <mergeCell ref="A34:A35"/>
    <mergeCell ref="A36:A37"/>
    <mergeCell ref="A41:A55"/>
    <mergeCell ref="A56:A57"/>
    <mergeCell ref="B2:B3"/>
    <mergeCell ref="A24:A25"/>
    <mergeCell ref="A26:A27"/>
    <mergeCell ref="A28:A29"/>
    <mergeCell ref="A30:A31"/>
    <mergeCell ref="A32:A33"/>
    <mergeCell ref="A1:Y1"/>
    <mergeCell ref="C2:P2"/>
    <mergeCell ref="Q2:X2"/>
    <mergeCell ref="A39:Y39"/>
    <mergeCell ref="A40:B40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honeticPr fontId="18" type="noConversion"/>
  <printOptions horizontalCentered="1"/>
  <pageMargins left="0.70069444444444495" right="0.70069444444444495" top="0.118055555555556" bottom="7.8472222222222193E-2" header="0.29861111111111099" footer="0.29861111111111099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6" sqref="I16"/>
    </sheetView>
  </sheetViews>
  <sheetFormatPr defaultColWidth="8.75" defaultRowHeight="13.5" x14ac:dyDescent="0.15"/>
  <cols>
    <col min="1" max="1" width="16.625" customWidth="1"/>
    <col min="2" max="2" width="8.625" customWidth="1"/>
    <col min="3" max="25" width="6.25" customWidth="1"/>
  </cols>
  <sheetData>
    <row r="1" spans="1:26" ht="36" customHeight="1" x14ac:dyDescent="0.15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6" ht="30" customHeight="1" x14ac:dyDescent="0.15">
      <c r="A2" s="57"/>
      <c r="B2" s="71" t="s">
        <v>53</v>
      </c>
      <c r="C2" s="49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 t="s">
        <v>3</v>
      </c>
      <c r="R2" s="51"/>
      <c r="S2" s="51"/>
      <c r="T2" s="51"/>
      <c r="U2" s="51"/>
      <c r="V2" s="51"/>
      <c r="W2" s="51"/>
      <c r="X2" s="52"/>
      <c r="Y2" s="72" t="s">
        <v>4</v>
      </c>
    </row>
    <row r="3" spans="1:26" ht="30" customHeight="1" x14ac:dyDescent="0.15">
      <c r="A3" s="57"/>
      <c r="B3" s="57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5" t="s">
        <v>17</v>
      </c>
      <c r="P3" s="6" t="s">
        <v>18</v>
      </c>
      <c r="Q3" s="2" t="s">
        <v>5</v>
      </c>
      <c r="R3" s="2" t="s">
        <v>6</v>
      </c>
      <c r="S3" s="2" t="s">
        <v>7</v>
      </c>
      <c r="T3" s="2" t="s">
        <v>14</v>
      </c>
      <c r="U3" s="2" t="s">
        <v>15</v>
      </c>
      <c r="V3" s="2" t="s">
        <v>16</v>
      </c>
      <c r="W3" s="5" t="s">
        <v>17</v>
      </c>
      <c r="X3" s="6" t="s">
        <v>18</v>
      </c>
      <c r="Y3" s="72"/>
    </row>
    <row r="4" spans="1:26" ht="30" customHeight="1" x14ac:dyDescent="0.15">
      <c r="A4" s="69" t="s">
        <v>55</v>
      </c>
      <c r="B4" s="37" t="s">
        <v>20</v>
      </c>
      <c r="C4" s="38">
        <v>20</v>
      </c>
      <c r="D4" s="38">
        <v>27</v>
      </c>
      <c r="E4" s="38">
        <v>25</v>
      </c>
      <c r="F4" s="38">
        <v>7</v>
      </c>
      <c r="G4" s="38">
        <v>7</v>
      </c>
      <c r="H4" s="38">
        <v>10</v>
      </c>
      <c r="I4" s="38">
        <v>12</v>
      </c>
      <c r="J4" s="38">
        <v>8</v>
      </c>
      <c r="K4" s="38">
        <v>7</v>
      </c>
      <c r="L4" s="38">
        <v>5</v>
      </c>
      <c r="M4" s="38">
        <v>8</v>
      </c>
      <c r="N4" s="38">
        <v>4</v>
      </c>
      <c r="O4" s="38">
        <v>10</v>
      </c>
      <c r="P4" s="34">
        <f>SUM(C4:O4)</f>
        <v>150</v>
      </c>
      <c r="Q4" s="39">
        <v>37</v>
      </c>
      <c r="R4" s="39">
        <v>37</v>
      </c>
      <c r="S4" s="39">
        <v>0</v>
      </c>
      <c r="T4" s="39">
        <v>20</v>
      </c>
      <c r="U4" s="39">
        <v>8</v>
      </c>
      <c r="V4" s="39">
        <v>20</v>
      </c>
      <c r="W4" s="39">
        <v>8</v>
      </c>
      <c r="X4" s="34">
        <f>SUM(Q4:W4)</f>
        <v>130</v>
      </c>
      <c r="Y4" s="73">
        <f>P4+X4+X5</f>
        <v>400</v>
      </c>
    </row>
    <row r="5" spans="1:26" ht="30" customHeight="1" x14ac:dyDescent="0.15">
      <c r="A5" s="70"/>
      <c r="B5" s="37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4">
        <f>SUM(C5:O5)</f>
        <v>0</v>
      </c>
      <c r="Q5" s="39">
        <v>16</v>
      </c>
      <c r="R5" s="39">
        <v>15</v>
      </c>
      <c r="S5" s="39">
        <v>9</v>
      </c>
      <c r="T5" s="39">
        <v>40</v>
      </c>
      <c r="U5" s="39">
        <v>0</v>
      </c>
      <c r="V5" s="39">
        <v>40</v>
      </c>
      <c r="W5" s="39">
        <v>0</v>
      </c>
      <c r="X5" s="34">
        <f>SUM(Q5:W5)</f>
        <v>120</v>
      </c>
      <c r="Y5" s="73"/>
    </row>
    <row r="6" spans="1:26" ht="30" customHeight="1" x14ac:dyDescent="0.15">
      <c r="A6" s="40">
        <v>44020</v>
      </c>
      <c r="B6" s="41" t="s">
        <v>20</v>
      </c>
      <c r="C6" s="42">
        <v>32</v>
      </c>
      <c r="D6" s="43">
        <v>10</v>
      </c>
      <c r="E6" s="43">
        <v>3</v>
      </c>
      <c r="F6" s="42">
        <v>11</v>
      </c>
      <c r="G6" s="43">
        <v>3</v>
      </c>
      <c r="H6" s="42">
        <v>19</v>
      </c>
      <c r="I6" s="42">
        <v>20</v>
      </c>
      <c r="J6" s="43">
        <v>2</v>
      </c>
      <c r="K6" s="43">
        <v>6</v>
      </c>
      <c r="L6" s="43">
        <v>1</v>
      </c>
      <c r="M6" s="42">
        <v>8</v>
      </c>
      <c r="N6" s="43">
        <v>2</v>
      </c>
      <c r="O6" s="42">
        <v>23</v>
      </c>
      <c r="P6" s="34">
        <f t="shared" ref="P6:P9" si="0">SUM(C6:O6)</f>
        <v>140</v>
      </c>
      <c r="Q6" s="42">
        <v>97</v>
      </c>
      <c r="R6" s="42">
        <v>114</v>
      </c>
      <c r="S6" s="42"/>
      <c r="T6" s="42">
        <v>4</v>
      </c>
      <c r="U6" s="42">
        <v>8</v>
      </c>
      <c r="V6" s="42">
        <v>28</v>
      </c>
      <c r="W6" s="42">
        <v>9</v>
      </c>
      <c r="X6" s="34">
        <f t="shared" ref="X6:X9" si="1">SUM(Q6:W6)</f>
        <v>260</v>
      </c>
      <c r="Y6" s="73">
        <f t="shared" ref="Y6" si="2">P6+X6+X7</f>
        <v>429</v>
      </c>
      <c r="Z6" s="36"/>
    </row>
    <row r="7" spans="1:26" ht="30" customHeight="1" x14ac:dyDescent="0.15">
      <c r="A7" s="44" t="s">
        <v>54</v>
      </c>
      <c r="B7" s="41" t="s">
        <v>21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4">
        <f t="shared" si="0"/>
        <v>0</v>
      </c>
      <c r="Q7" s="43">
        <v>4</v>
      </c>
      <c r="R7" s="43">
        <v>4</v>
      </c>
      <c r="S7" s="43">
        <v>1</v>
      </c>
      <c r="T7" s="43">
        <v>5</v>
      </c>
      <c r="U7" s="42"/>
      <c r="V7" s="43">
        <v>15</v>
      </c>
      <c r="W7" s="42"/>
      <c r="X7" s="34">
        <f t="shared" si="1"/>
        <v>29</v>
      </c>
      <c r="Y7" s="73"/>
    </row>
    <row r="8" spans="1:26" ht="30" customHeight="1" x14ac:dyDescent="0.15">
      <c r="A8" s="35">
        <v>44020</v>
      </c>
      <c r="B8" s="37" t="s">
        <v>20</v>
      </c>
      <c r="C8" s="45"/>
      <c r="D8" s="45">
        <f t="shared" ref="D8:N8" si="3">D6-D4</f>
        <v>-17</v>
      </c>
      <c r="E8" s="45">
        <f t="shared" si="3"/>
        <v>-22</v>
      </c>
      <c r="F8" s="45"/>
      <c r="G8" s="45">
        <f t="shared" si="3"/>
        <v>-4</v>
      </c>
      <c r="H8" s="45"/>
      <c r="I8" s="45"/>
      <c r="J8" s="45">
        <f t="shared" si="3"/>
        <v>-6</v>
      </c>
      <c r="K8" s="45">
        <f t="shared" si="3"/>
        <v>-1</v>
      </c>
      <c r="L8" s="45">
        <f t="shared" si="3"/>
        <v>-4</v>
      </c>
      <c r="M8" s="45"/>
      <c r="N8" s="45">
        <f t="shared" si="3"/>
        <v>-2</v>
      </c>
      <c r="O8" s="45"/>
      <c r="P8" s="34">
        <f t="shared" si="0"/>
        <v>-56</v>
      </c>
      <c r="Q8" s="45"/>
      <c r="R8" s="45"/>
      <c r="S8" s="45"/>
      <c r="T8" s="45">
        <f t="shared" ref="T8" si="4">T6-T4</f>
        <v>-16</v>
      </c>
      <c r="U8" s="45"/>
      <c r="V8" s="45"/>
      <c r="W8" s="45"/>
      <c r="X8" s="34">
        <f t="shared" si="1"/>
        <v>-16</v>
      </c>
      <c r="Y8" s="73">
        <f t="shared" ref="Y8" si="5">P8+X8+X9</f>
        <v>-163</v>
      </c>
    </row>
    <row r="9" spans="1:26" ht="30" customHeight="1" x14ac:dyDescent="0.15">
      <c r="A9" s="46" t="s">
        <v>56</v>
      </c>
      <c r="B9" s="37" t="s">
        <v>21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4">
        <f t="shared" si="0"/>
        <v>0</v>
      </c>
      <c r="Q9" s="45">
        <f>Q7-Q5</f>
        <v>-12</v>
      </c>
      <c r="R9" s="45">
        <f t="shared" ref="R9:V9" si="6">R7-R5</f>
        <v>-11</v>
      </c>
      <c r="S9" s="45">
        <f t="shared" si="6"/>
        <v>-8</v>
      </c>
      <c r="T9" s="45">
        <f t="shared" si="6"/>
        <v>-35</v>
      </c>
      <c r="U9" s="45"/>
      <c r="V9" s="45">
        <f t="shared" si="6"/>
        <v>-25</v>
      </c>
      <c r="W9" s="45"/>
      <c r="X9" s="34">
        <f t="shared" si="1"/>
        <v>-91</v>
      </c>
      <c r="Y9" s="73"/>
    </row>
  </sheetData>
  <mergeCells count="10">
    <mergeCell ref="Y6:Y7"/>
    <mergeCell ref="Y8:Y9"/>
    <mergeCell ref="A1:Y1"/>
    <mergeCell ref="C2:P2"/>
    <mergeCell ref="Q2:X2"/>
    <mergeCell ref="A2:A3"/>
    <mergeCell ref="A4:A5"/>
    <mergeCell ref="B2:B3"/>
    <mergeCell ref="Y2:Y3"/>
    <mergeCell ref="Y4:Y5"/>
  </mergeCells>
  <phoneticPr fontId="18" type="noConversion"/>
  <pageMargins left="0.74803149606299213" right="0.74803149606299213" top="0.70866141732283472" bottom="0.23622047244094491" header="0.51181102362204722" footer="0.51181102362204722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报名数据</vt:lpstr>
      <vt:lpstr>报名审核统计</vt:lpstr>
      <vt:lpstr>报名数据!Print_Area</vt:lpstr>
      <vt:lpstr>报名数据!Print_Titles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2020-07-08T02:20:00Z</cp:lastPrinted>
  <dcterms:created xsi:type="dcterms:W3CDTF">2018-05-10T08:29:00Z</dcterms:created>
  <dcterms:modified xsi:type="dcterms:W3CDTF">2020-07-08T02:20:09Z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  <property fmtid="{D5CDD505-2E9C-101B-9397-08002B2CF9AE}" pid="3" name="KSORubyTemplateID" linkTarget="0">
    <vt:lpwstr>11</vt:lpwstr>
  </property>
</Properties>
</file>