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15"/>
  </bookViews>
  <sheets>
    <sheet name="资格复审合格人员" sheetId="2" r:id="rId1"/>
  </sheets>
  <calcPr calcId="144525"/>
</workbook>
</file>

<file path=xl/sharedStrings.xml><?xml version="1.0" encoding="utf-8"?>
<sst xmlns="http://schemas.openxmlformats.org/spreadsheetml/2006/main" count="32" uniqueCount="27">
  <si>
    <t>2020年颎泉区公开选调在编在岗优秀教师资格审查合格人员</t>
  </si>
  <si>
    <t>序号</t>
  </si>
  <si>
    <t>报考岗位</t>
  </si>
  <si>
    <t>姓名</t>
  </si>
  <si>
    <t>性别</t>
  </si>
  <si>
    <t>面试分数</t>
  </si>
  <si>
    <t>备注</t>
  </si>
  <si>
    <t>1001_语文</t>
  </si>
  <si>
    <t>放弃</t>
  </si>
  <si>
    <t>1003_英语</t>
  </si>
  <si>
    <t>2001_语文</t>
  </si>
  <si>
    <t>2002_数学</t>
  </si>
  <si>
    <t>2003_英语</t>
  </si>
  <si>
    <t>2009_音乐</t>
  </si>
  <si>
    <t>2010_体育</t>
  </si>
  <si>
    <t>3001_语文</t>
  </si>
  <si>
    <t>3002_数学</t>
  </si>
  <si>
    <t>3003_英语</t>
  </si>
  <si>
    <t>3005_历史</t>
  </si>
  <si>
    <t>3007_物理</t>
  </si>
  <si>
    <t>4001_语文</t>
  </si>
  <si>
    <t>4002_数学</t>
  </si>
  <si>
    <t>4003_英语</t>
  </si>
  <si>
    <t>4004_政治</t>
  </si>
  <si>
    <t>4005_历史</t>
  </si>
  <si>
    <t>4006_地理</t>
  </si>
  <si>
    <t>4008_生物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</si>
</sst>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J8" sqref="J8"/>
    </sheetView>
  </sheetViews>
  <sheetFormatPr defaultColWidth="9" defaultRowHeight="13.5" outlineLevelCol="5"/>
  <cols>
    <col min="1" max="1" width="11.125" customWidth="1"/>
    <col min="2" max="2" width="18.25" customWidth="1"/>
    <col min="3" max="3" width="16.875" customWidth="1"/>
    <col min="4" max="4" width="13.375" customWidth="1"/>
    <col min="5" max="5" width="14.125" customWidth="1"/>
    <col min="6" max="6" width="14.625" style="1" customWidth="1"/>
  </cols>
  <sheetData>
    <row r="1" ht="43.5" customHeight="1" spans="1:6">
      <c r="A1" s="2" t="s">
        <v>0</v>
      </c>
      <c r="B1" s="2"/>
      <c r="C1" s="2"/>
      <c r="D1" s="2"/>
      <c r="E1" s="2"/>
      <c r="F1" s="2"/>
    </row>
    <row r="2" ht="36.7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27" customHeight="1" spans="1:6">
      <c r="A3" s="5">
        <v>1</v>
      </c>
      <c r="B3" s="6" t="s">
        <v>7</v>
      </c>
      <c r="C3" s="6" t="str">
        <f>"崔秀芬"</f>
        <v>崔秀芬</v>
      </c>
      <c r="D3" s="6" t="str">
        <f>"女"</f>
        <v>女</v>
      </c>
      <c r="E3" s="7">
        <v>88.08</v>
      </c>
      <c r="F3" s="5" t="s">
        <v>8</v>
      </c>
    </row>
    <row r="4" ht="27" customHeight="1" spans="1:6">
      <c r="A4" s="5">
        <v>2</v>
      </c>
      <c r="B4" s="6" t="s">
        <v>9</v>
      </c>
      <c r="C4" s="6" t="str">
        <f>"时修艳"</f>
        <v>时修艳</v>
      </c>
      <c r="D4" s="6" t="str">
        <f>"女"</f>
        <v>女</v>
      </c>
      <c r="E4" s="7">
        <v>85.78</v>
      </c>
      <c r="F4" s="5"/>
    </row>
    <row r="5" ht="27" customHeight="1" spans="1:6">
      <c r="A5" s="5">
        <v>3</v>
      </c>
      <c r="B5" s="6" t="s">
        <v>10</v>
      </c>
      <c r="C5" s="6" t="str">
        <f>"葛修芹"</f>
        <v>葛修芹</v>
      </c>
      <c r="D5" s="6" t="str">
        <f>"女"</f>
        <v>女</v>
      </c>
      <c r="E5" s="7">
        <v>88.26</v>
      </c>
      <c r="F5" s="5"/>
    </row>
    <row r="6" ht="27" customHeight="1" spans="1:6">
      <c r="A6" s="5">
        <v>4</v>
      </c>
      <c r="B6" s="6" t="s">
        <v>11</v>
      </c>
      <c r="C6" s="6" t="str">
        <f>"孙浩"</f>
        <v>孙浩</v>
      </c>
      <c r="D6" s="6" t="str">
        <f>"男"</f>
        <v>男</v>
      </c>
      <c r="E6" s="7">
        <v>83.52</v>
      </c>
      <c r="F6" s="5"/>
    </row>
    <row r="7" ht="27" customHeight="1" spans="1:6">
      <c r="A7" s="5">
        <v>5</v>
      </c>
      <c r="B7" s="6" t="s">
        <v>12</v>
      </c>
      <c r="C7" s="6" t="str">
        <f>"秦若馨"</f>
        <v>秦若馨</v>
      </c>
      <c r="D7" s="6" t="str">
        <f>"女"</f>
        <v>女</v>
      </c>
      <c r="E7" s="7">
        <v>86.3</v>
      </c>
      <c r="F7" s="5"/>
    </row>
    <row r="8" ht="27" customHeight="1" spans="1:6">
      <c r="A8" s="5">
        <v>6</v>
      </c>
      <c r="B8" s="6" t="s">
        <v>13</v>
      </c>
      <c r="C8" s="6" t="str">
        <f>"赵玉平"</f>
        <v>赵玉平</v>
      </c>
      <c r="D8" s="6" t="str">
        <f>"女"</f>
        <v>女</v>
      </c>
      <c r="E8" s="7">
        <v>85.38</v>
      </c>
      <c r="F8" s="5"/>
    </row>
    <row r="9" ht="27" customHeight="1" spans="1:6">
      <c r="A9" s="5">
        <v>7</v>
      </c>
      <c r="B9" s="6" t="s">
        <v>14</v>
      </c>
      <c r="C9" s="6" t="str">
        <f>"祁慧"</f>
        <v>祁慧</v>
      </c>
      <c r="D9" s="6" t="str">
        <f>"女"</f>
        <v>女</v>
      </c>
      <c r="E9" s="7">
        <v>82.88</v>
      </c>
      <c r="F9" s="5"/>
    </row>
    <row r="10" ht="27" customHeight="1" spans="1:6">
      <c r="A10" s="5">
        <v>8</v>
      </c>
      <c r="B10" s="6" t="s">
        <v>15</v>
      </c>
      <c r="C10" s="6" t="str">
        <f>"王利芳"</f>
        <v>王利芳</v>
      </c>
      <c r="D10" s="6" t="str">
        <f>"女"</f>
        <v>女</v>
      </c>
      <c r="E10" s="7">
        <v>87.5</v>
      </c>
      <c r="F10" s="5"/>
    </row>
    <row r="11" ht="27" customHeight="1" spans="1:6">
      <c r="A11" s="5">
        <v>9</v>
      </c>
      <c r="B11" s="6" t="s">
        <v>16</v>
      </c>
      <c r="C11" s="6" t="str">
        <f>"张根"</f>
        <v>张根</v>
      </c>
      <c r="D11" s="6" t="str">
        <f>"男"</f>
        <v>男</v>
      </c>
      <c r="E11" s="7">
        <v>83.62</v>
      </c>
      <c r="F11" s="5"/>
    </row>
    <row r="12" ht="27" customHeight="1" spans="1:6">
      <c r="A12" s="5">
        <v>10</v>
      </c>
      <c r="B12" s="6" t="s">
        <v>17</v>
      </c>
      <c r="C12" s="6" t="str">
        <f>"魏蒙蒙"</f>
        <v>魏蒙蒙</v>
      </c>
      <c r="D12" s="6" t="str">
        <f>"女"</f>
        <v>女</v>
      </c>
      <c r="E12" s="7">
        <v>87.02</v>
      </c>
      <c r="F12" s="5"/>
    </row>
    <row r="13" ht="27" customHeight="1" spans="1:6">
      <c r="A13" s="5">
        <v>11</v>
      </c>
      <c r="B13" s="6" t="s">
        <v>18</v>
      </c>
      <c r="C13" s="6" t="str">
        <f>"韩娜"</f>
        <v>韩娜</v>
      </c>
      <c r="D13" s="6" t="str">
        <f>"女"</f>
        <v>女</v>
      </c>
      <c r="E13" s="7">
        <v>81.68</v>
      </c>
      <c r="F13" s="5"/>
    </row>
    <row r="14" ht="27" customHeight="1" spans="1:6">
      <c r="A14" s="5">
        <v>12</v>
      </c>
      <c r="B14" s="6" t="s">
        <v>19</v>
      </c>
      <c r="C14" s="6" t="str">
        <f>"张兴淼"</f>
        <v>张兴淼</v>
      </c>
      <c r="D14" s="6" t="str">
        <f>"男"</f>
        <v>男</v>
      </c>
      <c r="E14" s="7">
        <v>84.94</v>
      </c>
      <c r="F14" s="5"/>
    </row>
    <row r="15" ht="27" customHeight="1" spans="1:6">
      <c r="A15" s="5">
        <v>13</v>
      </c>
      <c r="B15" s="6" t="s">
        <v>20</v>
      </c>
      <c r="C15" s="6" t="str">
        <f>"孙荣全"</f>
        <v>孙荣全</v>
      </c>
      <c r="D15" s="6" t="str">
        <f>"女"</f>
        <v>女</v>
      </c>
      <c r="E15" s="7">
        <v>85.16</v>
      </c>
      <c r="F15" s="5" t="s">
        <v>8</v>
      </c>
    </row>
    <row r="16" ht="27" customHeight="1" spans="1:6">
      <c r="A16" s="5">
        <v>14</v>
      </c>
      <c r="B16" s="6" t="s">
        <v>20</v>
      </c>
      <c r="C16" s="6" t="str">
        <f>"时圣洁"</f>
        <v>时圣洁</v>
      </c>
      <c r="D16" s="6" t="str">
        <f>"女"</f>
        <v>女</v>
      </c>
      <c r="E16" s="7">
        <v>85.02</v>
      </c>
      <c r="F16" s="8"/>
    </row>
    <row r="17" ht="27" customHeight="1" spans="1:6">
      <c r="A17" s="5">
        <v>15</v>
      </c>
      <c r="B17" s="6" t="s">
        <v>20</v>
      </c>
      <c r="C17" s="6" t="str">
        <f>"张淑芹"</f>
        <v>张淑芹</v>
      </c>
      <c r="D17" s="6" t="str">
        <f>"女"</f>
        <v>女</v>
      </c>
      <c r="E17" s="7">
        <v>85.02</v>
      </c>
      <c r="F17" s="8"/>
    </row>
    <row r="18" ht="27" customHeight="1" spans="1:6">
      <c r="A18" s="5">
        <v>16</v>
      </c>
      <c r="B18" s="6" t="s">
        <v>21</v>
      </c>
      <c r="C18" s="6" t="str">
        <f>"朱严"</f>
        <v>朱严</v>
      </c>
      <c r="D18" s="6" t="str">
        <f>"男"</f>
        <v>男</v>
      </c>
      <c r="E18" s="7">
        <v>85.96</v>
      </c>
      <c r="F18" s="5"/>
    </row>
    <row r="19" ht="27" customHeight="1" spans="1:6">
      <c r="A19" s="5">
        <v>17</v>
      </c>
      <c r="B19" s="6" t="s">
        <v>21</v>
      </c>
      <c r="C19" s="6" t="str">
        <f>"翟俊杰"</f>
        <v>翟俊杰</v>
      </c>
      <c r="D19" s="6" t="str">
        <f>"男"</f>
        <v>男</v>
      </c>
      <c r="E19" s="7">
        <v>84.66</v>
      </c>
      <c r="F19" s="5"/>
    </row>
    <row r="20" ht="27" customHeight="1" spans="1:6">
      <c r="A20" s="5">
        <v>18</v>
      </c>
      <c r="B20" s="6" t="s">
        <v>22</v>
      </c>
      <c r="C20" s="6" t="str">
        <f>"汪艳"</f>
        <v>汪艳</v>
      </c>
      <c r="D20" s="6" t="str">
        <f>"女"</f>
        <v>女</v>
      </c>
      <c r="E20" s="7">
        <v>88.04</v>
      </c>
      <c r="F20" s="5"/>
    </row>
    <row r="21" ht="27" customHeight="1" spans="1:6">
      <c r="A21" s="5">
        <v>19</v>
      </c>
      <c r="B21" s="6" t="s">
        <v>22</v>
      </c>
      <c r="C21" s="6" t="str">
        <f>"屈盼盼"</f>
        <v>屈盼盼</v>
      </c>
      <c r="D21" s="6" t="str">
        <f>"女"</f>
        <v>女</v>
      </c>
      <c r="E21" s="7">
        <v>86.06</v>
      </c>
      <c r="F21" s="5"/>
    </row>
    <row r="22" ht="27" customHeight="1" spans="1:6">
      <c r="A22" s="5">
        <v>20</v>
      </c>
      <c r="B22" s="6" t="s">
        <v>23</v>
      </c>
      <c r="C22" s="6" t="str">
        <f>"石超超"</f>
        <v>石超超</v>
      </c>
      <c r="D22" s="6" t="str">
        <f>"男"</f>
        <v>男</v>
      </c>
      <c r="E22" s="7">
        <v>83.26</v>
      </c>
      <c r="F22" s="5"/>
    </row>
    <row r="23" ht="27" customHeight="1" spans="1:6">
      <c r="A23" s="5">
        <v>21</v>
      </c>
      <c r="B23" s="6" t="s">
        <v>24</v>
      </c>
      <c r="C23" s="6" t="str">
        <f>"谢景胜"</f>
        <v>谢景胜</v>
      </c>
      <c r="D23" s="6" t="str">
        <f>"男"</f>
        <v>男</v>
      </c>
      <c r="E23" s="7">
        <v>83.5</v>
      </c>
      <c r="F23" s="5"/>
    </row>
    <row r="24" ht="27" customHeight="1" spans="1:6">
      <c r="A24" s="5">
        <v>22</v>
      </c>
      <c r="B24" s="6" t="s">
        <v>25</v>
      </c>
      <c r="C24" s="6" t="str">
        <f>"张倩倩"</f>
        <v>张倩倩</v>
      </c>
      <c r="D24" s="6" t="str">
        <f>"女"</f>
        <v>女</v>
      </c>
      <c r="E24" s="7">
        <v>86.58</v>
      </c>
      <c r="F24" s="5"/>
    </row>
    <row r="25" ht="27" customHeight="1" spans="1:6">
      <c r="A25" s="5">
        <v>23</v>
      </c>
      <c r="B25" s="6" t="s">
        <v>26</v>
      </c>
      <c r="C25" s="6" t="str">
        <f>"唐亚庆"</f>
        <v>唐亚庆</v>
      </c>
      <c r="D25" s="6" t="str">
        <f>"女"</f>
        <v>女</v>
      </c>
      <c r="E25" s="7">
        <v>84.48</v>
      </c>
      <c r="F25" s="5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Lenovo-1</cp:lastModifiedBy>
  <dcterms:created xsi:type="dcterms:W3CDTF">2020-08-18T00:29:00Z</dcterms:created>
  <cp:lastPrinted>2020-08-28T08:13:00Z</cp:lastPrinted>
  <dcterms:modified xsi:type="dcterms:W3CDTF">2020-08-28T09:25:43Z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