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成绩汇总表" sheetId="1" r:id="rId1"/>
  </sheets>
  <calcPr calcId="144525"/>
</workbook>
</file>

<file path=xl/sharedStrings.xml><?xml version="1.0" encoding="utf-8"?>
<sst xmlns="http://schemas.openxmlformats.org/spreadsheetml/2006/main" count="90" uniqueCount="52">
  <si>
    <t>2020年抚州市实验学校公开招聘教师拟入闱体检对象名单</t>
  </si>
  <si>
    <t>序号</t>
  </si>
  <si>
    <t>姓名</t>
  </si>
  <si>
    <t>学段学科</t>
  </si>
  <si>
    <t>岗位数</t>
  </si>
  <si>
    <t>笔试</t>
  </si>
  <si>
    <t>面试</t>
  </si>
  <si>
    <t>总分</t>
  </si>
  <si>
    <t>岗位排名</t>
  </si>
  <si>
    <t>是否入闱体检</t>
  </si>
  <si>
    <t>备注</t>
  </si>
  <si>
    <t>科目一成绩</t>
  </si>
  <si>
    <t>科目二成绩</t>
  </si>
  <si>
    <t>笔试总分</t>
  </si>
  <si>
    <t>笔试折算分</t>
  </si>
  <si>
    <t>面试组别</t>
  </si>
  <si>
    <t>面试抽签号</t>
  </si>
  <si>
    <t>面试成绩</t>
  </si>
  <si>
    <t>面试折算分</t>
  </si>
  <si>
    <t>王娜芬</t>
  </si>
  <si>
    <t>小学语文</t>
  </si>
  <si>
    <t>2（省招）</t>
  </si>
  <si>
    <t>语文组</t>
  </si>
  <si>
    <t>拟入围</t>
  </si>
  <si>
    <t>达到1:3比例</t>
  </si>
  <si>
    <t>朱雅兰</t>
  </si>
  <si>
    <t>未达到1:3比例，面试成绩达到75分</t>
  </si>
  <si>
    <t>曹丹</t>
  </si>
  <si>
    <t>邹倩芸</t>
  </si>
  <si>
    <t>10（研究生）</t>
  </si>
  <si>
    <t>周昳昕</t>
  </si>
  <si>
    <t>小学数学</t>
  </si>
  <si>
    <t>数学组</t>
  </si>
  <si>
    <t>张倩</t>
  </si>
  <si>
    <t>曾海媚</t>
  </si>
  <si>
    <t>华琪</t>
  </si>
  <si>
    <t>过紫瑶</t>
  </si>
  <si>
    <t>张芳燕</t>
  </si>
  <si>
    <t>邓利娟</t>
  </si>
  <si>
    <t>小学英语</t>
  </si>
  <si>
    <t>王靓</t>
  </si>
  <si>
    <t>英语组</t>
  </si>
  <si>
    <t>张旭</t>
  </si>
  <si>
    <t>陈云萱</t>
  </si>
  <si>
    <t>甘然</t>
  </si>
  <si>
    <t>李娜</t>
  </si>
  <si>
    <t>林孟丝</t>
  </si>
  <si>
    <t>2（研究生）</t>
  </si>
  <si>
    <t>周梦利</t>
  </si>
  <si>
    <t>李翠芳</t>
  </si>
  <si>
    <t>刘小英</t>
  </si>
  <si>
    <t>吴旋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</si>
</sst>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方正小标宋_GBK"/>
      <charset val="134"/>
    </font>
    <font>
      <sz val="10"/>
      <color theme="1"/>
      <name val="黑体"/>
      <charset val="134"/>
    </font>
    <font>
      <sz val="10"/>
      <name val="黑体"/>
      <charset val="0"/>
    </font>
    <font>
      <sz val="10"/>
      <color theme="1"/>
      <name val="宋体"/>
      <charset val="134"/>
      <scheme val="major"/>
    </font>
    <font>
      <sz val="10"/>
      <name val="宋体"/>
      <charset val="0"/>
      <scheme val="major"/>
    </font>
    <font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7" fontId="5" fillId="0" borderId="4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"/>
  <sheetViews>
    <sheetView tabSelected="1" zoomScale="120" zoomScaleNormal="120" workbookViewId="0">
      <selection activeCell="A24" sqref="$A24:$XFD24"/>
    </sheetView>
  </sheetViews>
  <sheetFormatPr defaultColWidth="9" defaultRowHeight="13.5"/>
  <cols>
    <col min="1" max="1" width="4.875" style="3" customWidth="1"/>
    <col min="2" max="2" width="6.76666666666667" style="3" customWidth="1"/>
    <col min="3" max="3" width="8.54166666666667" style="3" customWidth="1"/>
    <col min="4" max="4" width="11.1416666666667" style="1" customWidth="1"/>
    <col min="5" max="5" width="6.66666666666667" style="4" customWidth="1"/>
    <col min="6" max="6" width="6.14166666666667" style="4" customWidth="1"/>
    <col min="7" max="7" width="8.01666666666667" style="4" customWidth="1"/>
    <col min="8" max="8" width="9.475" style="4" customWidth="1"/>
    <col min="9" max="9" width="6.04166666666667" style="3" customWidth="1"/>
    <col min="10" max="10" width="6.25" style="5" customWidth="1"/>
    <col min="11" max="11" width="7.19166666666667" style="4" customWidth="1"/>
    <col min="12" max="12" width="7.6" style="4" customWidth="1"/>
    <col min="13" max="13" width="7.375" style="4" customWidth="1"/>
    <col min="14" max="14" width="4.475" style="3" customWidth="1"/>
    <col min="15" max="15" width="7.08333333333333" style="3" customWidth="1"/>
    <col min="16" max="16" width="28.75" style="3" customWidth="1"/>
    <col min="17" max="17" width="10.875" style="3" customWidth="1"/>
    <col min="18" max="16384" width="9" style="3"/>
  </cols>
  <sheetData>
    <row r="1" s="1" customFormat="1" ht="48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spans="1:16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1"/>
      <c r="G2" s="11"/>
      <c r="H2" s="11"/>
      <c r="I2" s="30" t="s">
        <v>6</v>
      </c>
      <c r="J2" s="31"/>
      <c r="K2" s="11"/>
      <c r="L2" s="11"/>
      <c r="M2" s="32" t="s">
        <v>7</v>
      </c>
      <c r="N2" s="33" t="s">
        <v>8</v>
      </c>
      <c r="O2" s="7" t="s">
        <v>9</v>
      </c>
      <c r="P2" s="34" t="s">
        <v>10</v>
      </c>
    </row>
    <row r="3" s="1" customFormat="1" ht="24" spans="1:16">
      <c r="A3" s="7"/>
      <c r="B3" s="8"/>
      <c r="C3" s="12"/>
      <c r="D3" s="13"/>
      <c r="E3" s="14" t="s">
        <v>11</v>
      </c>
      <c r="F3" s="14" t="s">
        <v>12</v>
      </c>
      <c r="G3" s="14" t="s">
        <v>13</v>
      </c>
      <c r="H3" s="15" t="s">
        <v>14</v>
      </c>
      <c r="I3" s="7" t="s">
        <v>15</v>
      </c>
      <c r="J3" s="35" t="s">
        <v>16</v>
      </c>
      <c r="K3" s="15" t="s">
        <v>17</v>
      </c>
      <c r="L3" s="15" t="s">
        <v>18</v>
      </c>
      <c r="M3" s="36"/>
      <c r="N3" s="37"/>
      <c r="O3" s="7"/>
      <c r="P3" s="34"/>
    </row>
    <row r="4" ht="20" customHeight="1" spans="1:16">
      <c r="A4" s="16">
        <v>1</v>
      </c>
      <c r="B4" s="17" t="s">
        <v>19</v>
      </c>
      <c r="C4" s="17" t="s">
        <v>20</v>
      </c>
      <c r="D4" s="18" t="s">
        <v>21</v>
      </c>
      <c r="E4" s="19">
        <v>87</v>
      </c>
      <c r="F4" s="19">
        <v>59.5</v>
      </c>
      <c r="G4" s="19">
        <f>SUM(E4:F4)</f>
        <v>146.5</v>
      </c>
      <c r="H4" s="20">
        <f>G4*0.5*0.5</f>
        <v>36.625</v>
      </c>
      <c r="I4" s="38" t="s">
        <v>22</v>
      </c>
      <c r="J4" s="39">
        <v>2</v>
      </c>
      <c r="K4" s="20">
        <v>88</v>
      </c>
      <c r="L4" s="20">
        <f>K4*0.5</f>
        <v>44</v>
      </c>
      <c r="M4" s="20">
        <f>H4+L4</f>
        <v>80.625</v>
      </c>
      <c r="N4" s="16">
        <v>1</v>
      </c>
      <c r="O4" s="16" t="s">
        <v>23</v>
      </c>
      <c r="P4" s="28" t="s">
        <v>24</v>
      </c>
    </row>
    <row r="5" ht="20" customHeight="1" spans="1:16">
      <c r="A5" s="16">
        <v>2</v>
      </c>
      <c r="B5" s="17" t="s">
        <v>25</v>
      </c>
      <c r="C5" s="17" t="s">
        <v>20</v>
      </c>
      <c r="D5" s="21"/>
      <c r="E5" s="19">
        <v>87</v>
      </c>
      <c r="F5" s="19">
        <v>72</v>
      </c>
      <c r="G5" s="19">
        <f>SUM(E5:F5)</f>
        <v>159</v>
      </c>
      <c r="H5" s="20">
        <f>G5*0.5*0.5</f>
        <v>39.75</v>
      </c>
      <c r="I5" s="40"/>
      <c r="J5" s="39">
        <v>4</v>
      </c>
      <c r="K5" s="20">
        <v>77.33</v>
      </c>
      <c r="L5" s="20">
        <f>K5*0.5</f>
        <v>38.665</v>
      </c>
      <c r="M5" s="20">
        <f>H5+L5</f>
        <v>78.415</v>
      </c>
      <c r="N5" s="16">
        <v>2</v>
      </c>
      <c r="O5" s="16" t="s">
        <v>23</v>
      </c>
      <c r="P5" s="28" t="s">
        <v>26</v>
      </c>
    </row>
    <row r="6" ht="20" customHeight="1" spans="1:16">
      <c r="A6" s="16">
        <v>3</v>
      </c>
      <c r="B6" s="17" t="s">
        <v>27</v>
      </c>
      <c r="C6" s="17" t="s">
        <v>20</v>
      </c>
      <c r="D6" s="22"/>
      <c r="E6" s="19">
        <v>83</v>
      </c>
      <c r="F6" s="19">
        <v>67.5</v>
      </c>
      <c r="G6" s="19">
        <f>SUM(E6:F6)</f>
        <v>150.5</v>
      </c>
      <c r="H6" s="20">
        <f>G6*0.5*0.5</f>
        <v>37.625</v>
      </c>
      <c r="I6" s="40"/>
      <c r="J6" s="39">
        <v>3</v>
      </c>
      <c r="K6" s="20">
        <v>79.33</v>
      </c>
      <c r="L6" s="20">
        <f>K6*0.5</f>
        <v>39.665</v>
      </c>
      <c r="M6" s="20">
        <f>H6+L6</f>
        <v>77.29</v>
      </c>
      <c r="N6" s="16">
        <v>3</v>
      </c>
      <c r="O6" s="16"/>
      <c r="P6" s="28"/>
    </row>
    <row r="7" ht="20" customHeight="1" spans="1:16">
      <c r="A7" s="16">
        <v>4</v>
      </c>
      <c r="B7" s="23" t="s">
        <v>28</v>
      </c>
      <c r="C7" s="17" t="s">
        <v>20</v>
      </c>
      <c r="D7" s="24" t="s">
        <v>29</v>
      </c>
      <c r="E7" s="19"/>
      <c r="F7" s="19"/>
      <c r="G7" s="19"/>
      <c r="H7" s="20"/>
      <c r="I7" s="41"/>
      <c r="J7" s="39">
        <v>1</v>
      </c>
      <c r="K7" s="20">
        <v>80</v>
      </c>
      <c r="L7" s="20"/>
      <c r="M7" s="20">
        <v>80</v>
      </c>
      <c r="N7" s="16">
        <v>1</v>
      </c>
      <c r="O7" s="16" t="s">
        <v>23</v>
      </c>
      <c r="P7" s="28" t="s">
        <v>26</v>
      </c>
    </row>
    <row r="8" ht="20" customHeight="1" spans="1:16">
      <c r="A8" s="16">
        <v>5</v>
      </c>
      <c r="B8" s="17" t="s">
        <v>30</v>
      </c>
      <c r="C8" s="17" t="s">
        <v>31</v>
      </c>
      <c r="D8" s="18" t="s">
        <v>21</v>
      </c>
      <c r="E8" s="19">
        <v>88.5</v>
      </c>
      <c r="F8" s="19">
        <v>80.5</v>
      </c>
      <c r="G8" s="19">
        <f>SUM(E8:F8)</f>
        <v>169</v>
      </c>
      <c r="H8" s="20">
        <f>G8*0.5*0.5</f>
        <v>42.25</v>
      </c>
      <c r="I8" s="40" t="s">
        <v>32</v>
      </c>
      <c r="J8" s="39">
        <v>4</v>
      </c>
      <c r="K8" s="20">
        <v>85</v>
      </c>
      <c r="L8" s="20">
        <f>K8*0.5</f>
        <v>42.5</v>
      </c>
      <c r="M8" s="20">
        <f>H8+L8</f>
        <v>84.75</v>
      </c>
      <c r="N8" s="16">
        <v>1</v>
      </c>
      <c r="O8" s="16" t="s">
        <v>23</v>
      </c>
      <c r="P8" s="28" t="s">
        <v>24</v>
      </c>
    </row>
    <row r="9" ht="20" customHeight="1" spans="1:16">
      <c r="A9" s="16">
        <v>6</v>
      </c>
      <c r="B9" s="17" t="s">
        <v>33</v>
      </c>
      <c r="C9" s="17" t="s">
        <v>31</v>
      </c>
      <c r="D9" s="21"/>
      <c r="E9" s="19">
        <v>84</v>
      </c>
      <c r="F9" s="19">
        <v>83</v>
      </c>
      <c r="G9" s="19">
        <f>SUM(E9:F9)</f>
        <v>167</v>
      </c>
      <c r="H9" s="20">
        <f>G9*0.5*0.5</f>
        <v>41.75</v>
      </c>
      <c r="I9" s="40"/>
      <c r="J9" s="39">
        <v>6</v>
      </c>
      <c r="K9" s="20">
        <v>79.3333333333333</v>
      </c>
      <c r="L9" s="20">
        <f>K9*0.5</f>
        <v>39.6666666666667</v>
      </c>
      <c r="M9" s="20">
        <f>H9+L9</f>
        <v>81.4166666666667</v>
      </c>
      <c r="N9" s="16">
        <v>2</v>
      </c>
      <c r="O9" s="16" t="s">
        <v>23</v>
      </c>
      <c r="P9" s="28" t="s">
        <v>26</v>
      </c>
    </row>
    <row r="10" ht="20" customHeight="1" spans="1:16">
      <c r="A10" s="16">
        <v>7</v>
      </c>
      <c r="B10" s="17" t="s">
        <v>34</v>
      </c>
      <c r="C10" s="17" t="s">
        <v>31</v>
      </c>
      <c r="D10" s="21"/>
      <c r="E10" s="19">
        <v>86</v>
      </c>
      <c r="F10" s="19">
        <v>71.5</v>
      </c>
      <c r="G10" s="19">
        <f>SUM(E10:F10)</f>
        <v>157.5</v>
      </c>
      <c r="H10" s="20">
        <f>G10*0.5*0.5</f>
        <v>39.375</v>
      </c>
      <c r="I10" s="40"/>
      <c r="J10" s="39">
        <v>1</v>
      </c>
      <c r="K10" s="20">
        <v>81.6666666666667</v>
      </c>
      <c r="L10" s="20">
        <f>K10*0.5</f>
        <v>40.8333333333333</v>
      </c>
      <c r="M10" s="20">
        <f>H10+L10</f>
        <v>80.2083333333333</v>
      </c>
      <c r="N10" s="16">
        <v>3</v>
      </c>
      <c r="O10" s="16"/>
      <c r="P10" s="28"/>
    </row>
    <row r="11" ht="20" customHeight="1" spans="1:16">
      <c r="A11" s="16">
        <v>8</v>
      </c>
      <c r="B11" s="17" t="s">
        <v>35</v>
      </c>
      <c r="C11" s="17" t="s">
        <v>31</v>
      </c>
      <c r="D11" s="21"/>
      <c r="E11" s="19">
        <v>85</v>
      </c>
      <c r="F11" s="19">
        <v>71</v>
      </c>
      <c r="G11" s="19">
        <f>SUM(E11:F11)</f>
        <v>156</v>
      </c>
      <c r="H11" s="20">
        <f>G11*0.5*0.5</f>
        <v>39</v>
      </c>
      <c r="I11" s="40"/>
      <c r="J11" s="39">
        <v>3</v>
      </c>
      <c r="K11" s="20">
        <v>74.6666666666667</v>
      </c>
      <c r="L11" s="20">
        <f>K11*0.5</f>
        <v>37.3333333333333</v>
      </c>
      <c r="M11" s="20">
        <f>H11+L11</f>
        <v>76.3333333333333</v>
      </c>
      <c r="N11" s="16">
        <v>4</v>
      </c>
      <c r="O11" s="16"/>
      <c r="P11" s="28"/>
    </row>
    <row r="12" ht="20" customHeight="1" spans="1:16">
      <c r="A12" s="16">
        <v>9</v>
      </c>
      <c r="B12" s="17" t="s">
        <v>36</v>
      </c>
      <c r="C12" s="17" t="s">
        <v>31</v>
      </c>
      <c r="D12" s="22"/>
      <c r="E12" s="19">
        <v>81.5</v>
      </c>
      <c r="F12" s="19">
        <v>73.5</v>
      </c>
      <c r="G12" s="19">
        <f>SUM(E12:F12)</f>
        <v>155</v>
      </c>
      <c r="H12" s="20">
        <f>G12*0.5*0.5</f>
        <v>38.75</v>
      </c>
      <c r="I12" s="40"/>
      <c r="J12" s="39">
        <v>2</v>
      </c>
      <c r="K12" s="20">
        <v>74.1666666666667</v>
      </c>
      <c r="L12" s="20">
        <f>K12*0.5</f>
        <v>37.0833333333333</v>
      </c>
      <c r="M12" s="20">
        <f>H12+L12</f>
        <v>75.8333333333333</v>
      </c>
      <c r="N12" s="16">
        <v>5</v>
      </c>
      <c r="O12" s="16"/>
      <c r="P12" s="28"/>
    </row>
    <row r="13" ht="20" customHeight="1" spans="1:16">
      <c r="A13" s="16">
        <v>10</v>
      </c>
      <c r="B13" s="17" t="s">
        <v>37</v>
      </c>
      <c r="C13" s="17" t="s">
        <v>31</v>
      </c>
      <c r="D13" s="24" t="s">
        <v>29</v>
      </c>
      <c r="E13" s="19"/>
      <c r="F13" s="19"/>
      <c r="G13" s="19"/>
      <c r="H13" s="20"/>
      <c r="I13" s="40"/>
      <c r="J13" s="39">
        <v>5</v>
      </c>
      <c r="K13" s="20">
        <v>77.6666666666667</v>
      </c>
      <c r="L13" s="20"/>
      <c r="M13" s="20">
        <v>77.6666666666667</v>
      </c>
      <c r="N13" s="16">
        <v>1</v>
      </c>
      <c r="O13" s="16" t="s">
        <v>23</v>
      </c>
      <c r="P13" s="28" t="s">
        <v>26</v>
      </c>
    </row>
    <row r="14" ht="20" customHeight="1" spans="1:16">
      <c r="A14" s="16">
        <v>11</v>
      </c>
      <c r="B14" s="17" t="s">
        <v>38</v>
      </c>
      <c r="C14" s="17" t="s">
        <v>39</v>
      </c>
      <c r="D14" s="18" t="s">
        <v>21</v>
      </c>
      <c r="E14" s="19">
        <v>83</v>
      </c>
      <c r="F14" s="19">
        <v>83</v>
      </c>
      <c r="G14" s="19">
        <f>SUM(E14:F14)</f>
        <v>166</v>
      </c>
      <c r="H14" s="20">
        <f>G14*0.5*0.5</f>
        <v>41.5</v>
      </c>
      <c r="I14" s="40"/>
      <c r="J14" s="39">
        <v>4</v>
      </c>
      <c r="K14" s="20">
        <v>93.67</v>
      </c>
      <c r="L14" s="20">
        <f>K14*0.5</f>
        <v>46.835</v>
      </c>
      <c r="M14" s="20">
        <f>H14+L14</f>
        <v>88.335</v>
      </c>
      <c r="N14" s="16">
        <v>1</v>
      </c>
      <c r="O14" s="16" t="s">
        <v>23</v>
      </c>
      <c r="P14" s="28" t="s">
        <v>24</v>
      </c>
    </row>
    <row r="15" ht="20" customHeight="1" spans="1:16">
      <c r="A15" s="16">
        <v>12</v>
      </c>
      <c r="B15" s="17" t="s">
        <v>40</v>
      </c>
      <c r="C15" s="17" t="s">
        <v>39</v>
      </c>
      <c r="D15" s="21"/>
      <c r="E15" s="19">
        <v>86</v>
      </c>
      <c r="F15" s="19">
        <v>74.5</v>
      </c>
      <c r="G15" s="19">
        <f>SUM(E15:F15)</f>
        <v>160.5</v>
      </c>
      <c r="H15" s="20">
        <f>G15*0.5*0.5</f>
        <v>40.125</v>
      </c>
      <c r="I15" s="42" t="s">
        <v>41</v>
      </c>
      <c r="J15" s="39">
        <v>6</v>
      </c>
      <c r="K15" s="20">
        <v>90.67</v>
      </c>
      <c r="L15" s="20">
        <f>K15*0.5</f>
        <v>45.335</v>
      </c>
      <c r="M15" s="20">
        <f>H15+L15</f>
        <v>85.46</v>
      </c>
      <c r="N15" s="16">
        <v>2</v>
      </c>
      <c r="O15" s="16" t="s">
        <v>23</v>
      </c>
      <c r="P15" s="28" t="s">
        <v>24</v>
      </c>
    </row>
    <row r="16" ht="20" customHeight="1" spans="1:16">
      <c r="A16" s="16">
        <v>13</v>
      </c>
      <c r="B16" s="17" t="s">
        <v>42</v>
      </c>
      <c r="C16" s="17" t="s">
        <v>39</v>
      </c>
      <c r="D16" s="21"/>
      <c r="E16" s="19">
        <v>76.5</v>
      </c>
      <c r="F16" s="19">
        <v>72</v>
      </c>
      <c r="G16" s="19">
        <f>SUM(E16:F16)</f>
        <v>148.5</v>
      </c>
      <c r="H16" s="20">
        <f>G16*0.5*0.5</f>
        <v>37.125</v>
      </c>
      <c r="I16" s="42"/>
      <c r="J16" s="39">
        <v>11</v>
      </c>
      <c r="K16" s="20">
        <v>92</v>
      </c>
      <c r="L16" s="20">
        <f>K16*0.5</f>
        <v>46</v>
      </c>
      <c r="M16" s="20">
        <f>H16+L16</f>
        <v>83.125</v>
      </c>
      <c r="N16" s="16">
        <v>3</v>
      </c>
      <c r="O16" s="16"/>
      <c r="P16" s="28"/>
    </row>
    <row r="17" s="2" customFormat="1" ht="20" customHeight="1" spans="1:16">
      <c r="A17" s="16">
        <v>14</v>
      </c>
      <c r="B17" s="25" t="s">
        <v>43</v>
      </c>
      <c r="C17" s="17" t="s">
        <v>39</v>
      </c>
      <c r="D17" s="21"/>
      <c r="E17" s="26">
        <v>88.5</v>
      </c>
      <c r="F17" s="26">
        <v>71</v>
      </c>
      <c r="G17" s="19">
        <f>SUM(E17:F17)</f>
        <v>159.5</v>
      </c>
      <c r="H17" s="27">
        <f>G17*0.5*0.5</f>
        <v>39.875</v>
      </c>
      <c r="I17" s="42"/>
      <c r="J17" s="43">
        <v>1</v>
      </c>
      <c r="K17" s="27">
        <v>85</v>
      </c>
      <c r="L17" s="20">
        <f>K17*0.5</f>
        <v>42.5</v>
      </c>
      <c r="M17" s="20">
        <f>H17+L17</f>
        <v>82.375</v>
      </c>
      <c r="N17" s="44">
        <v>4</v>
      </c>
      <c r="O17" s="44"/>
      <c r="P17" s="45"/>
    </row>
    <row r="18" s="2" customFormat="1" ht="20" customHeight="1" spans="1:16">
      <c r="A18" s="16">
        <v>15</v>
      </c>
      <c r="B18" s="25" t="s">
        <v>44</v>
      </c>
      <c r="C18" s="17" t="s">
        <v>39</v>
      </c>
      <c r="D18" s="21"/>
      <c r="E18" s="26">
        <v>81</v>
      </c>
      <c r="F18" s="26">
        <v>68</v>
      </c>
      <c r="G18" s="19">
        <f>SUM(E18:F18)</f>
        <v>149</v>
      </c>
      <c r="H18" s="27">
        <f>G18*0.5*0.5</f>
        <v>37.25</v>
      </c>
      <c r="I18" s="42"/>
      <c r="J18" s="43">
        <v>7</v>
      </c>
      <c r="K18" s="27">
        <v>90.17</v>
      </c>
      <c r="L18" s="20">
        <f>K18*0.5</f>
        <v>45.085</v>
      </c>
      <c r="M18" s="20">
        <f>H18+L18</f>
        <v>82.335</v>
      </c>
      <c r="N18" s="44">
        <v>5</v>
      </c>
      <c r="O18" s="44"/>
      <c r="P18" s="45"/>
    </row>
    <row r="19" ht="20" customHeight="1" spans="1:16">
      <c r="A19" s="16">
        <v>16</v>
      </c>
      <c r="B19" s="17" t="s">
        <v>45</v>
      </c>
      <c r="C19" s="17" t="s">
        <v>39</v>
      </c>
      <c r="D19" s="22"/>
      <c r="E19" s="19">
        <v>88</v>
      </c>
      <c r="F19" s="19">
        <v>63</v>
      </c>
      <c r="G19" s="19">
        <f>SUM(E19:F19)</f>
        <v>151</v>
      </c>
      <c r="H19" s="20">
        <f>G19*0.5*0.5</f>
        <v>37.75</v>
      </c>
      <c r="I19" s="42"/>
      <c r="J19" s="39">
        <v>9</v>
      </c>
      <c r="K19" s="20">
        <v>81.67</v>
      </c>
      <c r="L19" s="20">
        <f>K19*0.5</f>
        <v>40.835</v>
      </c>
      <c r="M19" s="20">
        <f>H19+L19</f>
        <v>78.585</v>
      </c>
      <c r="N19" s="16">
        <v>6</v>
      </c>
      <c r="O19" s="16"/>
      <c r="P19" s="28"/>
    </row>
    <row r="20" ht="20" customHeight="1" spans="1:16">
      <c r="A20" s="16">
        <v>17</v>
      </c>
      <c r="B20" s="28" t="s">
        <v>46</v>
      </c>
      <c r="C20" s="17" t="s">
        <v>39</v>
      </c>
      <c r="D20" s="18" t="s">
        <v>47</v>
      </c>
      <c r="E20" s="29"/>
      <c r="F20" s="29"/>
      <c r="G20" s="29"/>
      <c r="H20" s="29"/>
      <c r="I20" s="42"/>
      <c r="J20" s="46">
        <v>3</v>
      </c>
      <c r="K20" s="29">
        <v>90.33</v>
      </c>
      <c r="L20" s="29"/>
      <c r="M20" s="29">
        <v>90.33</v>
      </c>
      <c r="N20" s="28">
        <v>1</v>
      </c>
      <c r="O20" s="16" t="s">
        <v>23</v>
      </c>
      <c r="P20" s="28" t="s">
        <v>24</v>
      </c>
    </row>
    <row r="21" ht="20" customHeight="1" spans="1:16">
      <c r="A21" s="16">
        <v>18</v>
      </c>
      <c r="B21" s="28" t="s">
        <v>48</v>
      </c>
      <c r="C21" s="17" t="s">
        <v>39</v>
      </c>
      <c r="D21" s="21"/>
      <c r="E21" s="29"/>
      <c r="F21" s="29"/>
      <c r="G21" s="29"/>
      <c r="H21" s="29"/>
      <c r="I21" s="42"/>
      <c r="J21" s="46">
        <v>10</v>
      </c>
      <c r="K21" s="29">
        <v>82.33</v>
      </c>
      <c r="L21" s="29"/>
      <c r="M21" s="29">
        <v>82.33</v>
      </c>
      <c r="N21" s="28">
        <v>2</v>
      </c>
      <c r="O21" s="16" t="s">
        <v>23</v>
      </c>
      <c r="P21" s="28" t="s">
        <v>26</v>
      </c>
    </row>
    <row r="22" ht="20" customHeight="1" spans="1:16">
      <c r="A22" s="16">
        <v>19</v>
      </c>
      <c r="B22" s="17" t="s">
        <v>49</v>
      </c>
      <c r="C22" s="17" t="s">
        <v>39</v>
      </c>
      <c r="D22" s="21"/>
      <c r="E22" s="19"/>
      <c r="F22" s="19"/>
      <c r="G22" s="19"/>
      <c r="H22" s="20"/>
      <c r="I22" s="42"/>
      <c r="J22" s="39">
        <v>5</v>
      </c>
      <c r="K22" s="20">
        <v>81.67</v>
      </c>
      <c r="L22" s="20"/>
      <c r="M22" s="20">
        <v>81.67</v>
      </c>
      <c r="N22" s="16">
        <v>3</v>
      </c>
      <c r="O22" s="16"/>
      <c r="P22" s="28"/>
    </row>
    <row r="23" ht="20" customHeight="1" spans="1:16">
      <c r="A23" s="16">
        <v>20</v>
      </c>
      <c r="B23" s="17" t="s">
        <v>50</v>
      </c>
      <c r="C23" s="17" t="s">
        <v>39</v>
      </c>
      <c r="D23" s="21"/>
      <c r="E23" s="19"/>
      <c r="F23" s="19"/>
      <c r="G23" s="19"/>
      <c r="H23" s="20"/>
      <c r="I23" s="42"/>
      <c r="J23" s="39">
        <v>8</v>
      </c>
      <c r="K23" s="20">
        <v>81</v>
      </c>
      <c r="L23" s="20"/>
      <c r="M23" s="20">
        <v>81</v>
      </c>
      <c r="N23" s="16">
        <v>4</v>
      </c>
      <c r="O23" s="16"/>
      <c r="P23" s="28"/>
    </row>
    <row r="24" ht="20" customHeight="1" spans="1:16">
      <c r="A24" s="16">
        <v>21</v>
      </c>
      <c r="B24" s="17" t="s">
        <v>51</v>
      </c>
      <c r="C24" s="17" t="s">
        <v>39</v>
      </c>
      <c r="D24" s="22"/>
      <c r="E24" s="19"/>
      <c r="F24" s="19"/>
      <c r="G24" s="19"/>
      <c r="H24" s="20"/>
      <c r="I24" s="42"/>
      <c r="J24" s="39">
        <v>2</v>
      </c>
      <c r="K24" s="20">
        <v>72.33</v>
      </c>
      <c r="L24" s="20"/>
      <c r="M24" s="20">
        <v>72.33</v>
      </c>
      <c r="N24" s="16">
        <v>5</v>
      </c>
      <c r="O24" s="16"/>
      <c r="P24" s="28"/>
    </row>
  </sheetData>
  <mergeCells count="18">
    <mergeCell ref="A1:P1"/>
    <mergeCell ref="E2:H2"/>
    <mergeCell ref="I2:L2"/>
    <mergeCell ref="A2:A3"/>
    <mergeCell ref="B2:B3"/>
    <mergeCell ref="C2:C3"/>
    <mergeCell ref="D2:D3"/>
    <mergeCell ref="D4:D6"/>
    <mergeCell ref="D8:D12"/>
    <mergeCell ref="D14:D19"/>
    <mergeCell ref="D20:D24"/>
    <mergeCell ref="I4:I7"/>
    <mergeCell ref="I8:I14"/>
    <mergeCell ref="I15:I24"/>
    <mergeCell ref="M2:M3"/>
    <mergeCell ref="N2:N3"/>
    <mergeCell ref="O2:O3"/>
    <mergeCell ref="P2:P3"/>
  </mergeCells>
  <pageMargins left="0.314583333333333" right="0.0784722222222222" top="0.196527777777778" bottom="0.118055555555556" header="0.118055555555556" footer="0.0388888888888889"/>
  <pageSetup paperSize="9" orientation="landscape"/>
  <headerFooter/>
  <ignoredErrors>
    <ignoredError sqref="G17:G19 G5:G6 G9:G12 G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包伟豪</dc:creator>
  <cp:lastModifiedBy>XL</cp:lastModifiedBy>
  <dcterms:created xsi:type="dcterms:W3CDTF">2020-08-17T00:16:00Z</dcterms:created>
  <dcterms:modified xsi:type="dcterms:W3CDTF">2020-09-22T00:43:12Z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