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<sst xmlns="http://schemas.openxmlformats.org/spreadsheetml/2006/main" count="168" uniqueCount="114">
  <si>
    <t xml:space="preserve">丽江市基础教育学校专项招聘补充招聘市直学校综合成绩及进入后续招聘人员名单  </t>
  </si>
  <si>
    <t>丽江特殊教育学校综合成绩表</t>
  </si>
  <si>
    <t>考号</t>
  </si>
  <si>
    <t>姓名</t>
  </si>
  <si>
    <t>岗位</t>
  </si>
  <si>
    <t>笔试成绩</t>
  </si>
  <si>
    <t>笔试成绩折算</t>
  </si>
  <si>
    <t>面试成绩</t>
  </si>
  <si>
    <t>面试成绩折算</t>
  </si>
  <si>
    <t>综合成绩</t>
  </si>
  <si>
    <t>综合成绩名次</t>
  </si>
  <si>
    <t>是否进入后续招聘环节</t>
  </si>
  <si>
    <t>备注</t>
  </si>
  <si>
    <t>202001007</t>
  </si>
  <si>
    <t>王晓芹</t>
  </si>
  <si>
    <t>特殊学校-特殊教育</t>
  </si>
  <si>
    <t>54.66</t>
  </si>
  <si>
    <t>是</t>
  </si>
  <si>
    <t>202001009</t>
  </si>
  <si>
    <t>徐桂丹</t>
  </si>
  <si>
    <t>54.90</t>
  </si>
  <si>
    <t>否</t>
  </si>
  <si>
    <t>202002057</t>
  </si>
  <si>
    <t>和秀清</t>
  </si>
  <si>
    <t>特殊学校-信息技术（女）</t>
  </si>
  <si>
    <t>73.38</t>
  </si>
  <si>
    <t>该岗位按招1男1女设置，面试后按女性综合成绩最高分1人和男性综合成绩最高分1人进入后续环节。</t>
  </si>
  <si>
    <t>202002050</t>
  </si>
  <si>
    <t>张菽玲</t>
  </si>
  <si>
    <t>68.66</t>
  </si>
  <si>
    <t>202002039</t>
  </si>
  <si>
    <t>段晓龙</t>
  </si>
  <si>
    <t>特殊学校-信息技术（男）</t>
  </si>
  <si>
    <t>66.94</t>
  </si>
  <si>
    <t>202002049</t>
  </si>
  <si>
    <t>杨东方</t>
  </si>
  <si>
    <t>68.40</t>
  </si>
  <si>
    <t>202003005</t>
  </si>
  <si>
    <t>顾元</t>
  </si>
  <si>
    <t>特殊学校-物理</t>
  </si>
  <si>
    <t>70.78</t>
  </si>
  <si>
    <t>202003006</t>
  </si>
  <si>
    <t>木一堂</t>
  </si>
  <si>
    <t>63.58</t>
  </si>
  <si>
    <t>202004016</t>
  </si>
  <si>
    <t>高金勇</t>
  </si>
  <si>
    <t>特殊学校-化学</t>
  </si>
  <si>
    <t>73.64</t>
  </si>
  <si>
    <t>202004004</t>
  </si>
  <si>
    <t>李子落</t>
  </si>
  <si>
    <t>64.54</t>
  </si>
  <si>
    <t>202005015</t>
  </si>
  <si>
    <t>付步萍</t>
  </si>
  <si>
    <t>特殊学校-音乐舞蹈</t>
  </si>
  <si>
    <t>60.40</t>
  </si>
  <si>
    <t>202005001</t>
  </si>
  <si>
    <t>余燕</t>
  </si>
  <si>
    <t>62.78</t>
  </si>
  <si>
    <t>202006010</t>
  </si>
  <si>
    <t>赵金美</t>
  </si>
  <si>
    <t>特殊学校-心理健康</t>
  </si>
  <si>
    <t>70.40</t>
  </si>
  <si>
    <t>202006028</t>
  </si>
  <si>
    <t>邓剑</t>
  </si>
  <si>
    <t>68.44</t>
  </si>
  <si>
    <t>202007007</t>
  </si>
  <si>
    <t>刘莉</t>
  </si>
  <si>
    <t>特殊学校-康复</t>
  </si>
  <si>
    <t>59.00</t>
  </si>
  <si>
    <t>202007014</t>
  </si>
  <si>
    <t>杜钟吉</t>
  </si>
  <si>
    <t>58.92</t>
  </si>
  <si>
    <t>202008003</t>
  </si>
  <si>
    <t>和谐</t>
  </si>
  <si>
    <t>特殊学校-美术</t>
  </si>
  <si>
    <t>61.26</t>
  </si>
  <si>
    <t>202008057</t>
  </si>
  <si>
    <t>夏国梅</t>
  </si>
  <si>
    <t>61.06</t>
  </si>
  <si>
    <t>丽江市市直改扩建高中综合成绩表</t>
  </si>
  <si>
    <t>202009130</t>
  </si>
  <si>
    <t>李明燕</t>
  </si>
  <si>
    <t>市直改扩建高中-政治</t>
  </si>
  <si>
    <t>70.90</t>
  </si>
  <si>
    <t>202009074</t>
  </si>
  <si>
    <t>苏文珍</t>
  </si>
  <si>
    <t>69.50</t>
  </si>
  <si>
    <t>202009113</t>
  </si>
  <si>
    <t>陈卫月</t>
  </si>
  <si>
    <t>71.82</t>
  </si>
  <si>
    <t>202009049</t>
  </si>
  <si>
    <t>代常梅</t>
  </si>
  <si>
    <t>69.38</t>
  </si>
  <si>
    <t>202009135</t>
  </si>
  <si>
    <t>崔珍珍</t>
  </si>
  <si>
    <t>70.04</t>
  </si>
  <si>
    <t>202009141</t>
  </si>
  <si>
    <t>王桂生</t>
  </si>
  <si>
    <t>69.32</t>
  </si>
  <si>
    <t>递补进入面试</t>
  </si>
  <si>
    <t>202010006</t>
  </si>
  <si>
    <t>肖童</t>
  </si>
  <si>
    <t>市直改扩建高中-舞蹈</t>
  </si>
  <si>
    <t>202010012</t>
  </si>
  <si>
    <t>徐静</t>
  </si>
  <si>
    <t>48.46</t>
  </si>
  <si>
    <t>202011001</t>
  </si>
  <si>
    <t>王韬</t>
  </si>
  <si>
    <t>市直改扩建高中-信息技术</t>
  </si>
  <si>
    <t>68.52</t>
  </si>
  <si>
    <t>202011017</t>
  </si>
  <si>
    <t>丁菊</t>
  </si>
  <si>
    <t>65.92</t>
  </si>
  <si>
    <t>说明：综合成绩=笔试总成绩×50%＋面试总成绩×50%</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</si>
</sst>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Red]\(0.00\)"/>
  </numFmts>
  <fonts count="24">
    <font>
      <sz val="11"/>
      <color theme="1"/>
      <name val="等线"/>
      <charset val="134"/>
      <scheme val="minor"/>
    </font>
    <font>
      <sz val="20"/>
      <color theme="1"/>
      <name val="方正小标宋_GBK"/>
      <charset val="134"/>
    </font>
    <font>
      <sz val="12"/>
      <color theme="1"/>
      <name val="宋体"/>
      <charset val="134"/>
    </font>
    <font>
      <sz val="11"/>
      <color theme="1"/>
      <name val="宋体"/>
      <charset val="134"/>
    </font>
    <font>
      <sz val="1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20" fillId="1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14" applyNumberFormat="0" applyFont="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2" applyNumberFormat="0" applyFill="0" applyAlignment="0" applyProtection="0">
      <alignment vertical="center"/>
    </xf>
    <xf numFmtId="0" fontId="7" fillId="0" borderId="12" applyNumberFormat="0" applyFill="0" applyAlignment="0" applyProtection="0">
      <alignment vertical="center"/>
    </xf>
    <xf numFmtId="0" fontId="13" fillId="19" borderId="0" applyNumberFormat="0" applyBorder="0" applyAlignment="0" applyProtection="0">
      <alignment vertical="center"/>
    </xf>
    <xf numFmtId="0" fontId="10" fillId="0" borderId="16" applyNumberFormat="0" applyFill="0" applyAlignment="0" applyProtection="0">
      <alignment vertical="center"/>
    </xf>
    <xf numFmtId="0" fontId="13" fillId="22" borderId="0" applyNumberFormat="0" applyBorder="0" applyAlignment="0" applyProtection="0">
      <alignment vertical="center"/>
    </xf>
    <xf numFmtId="0" fontId="14" fillId="10" borderId="13" applyNumberFormat="0" applyAlignment="0" applyProtection="0">
      <alignment vertical="center"/>
    </xf>
    <xf numFmtId="0" fontId="21" fillId="10" borderId="17" applyNumberFormat="0" applyAlignment="0" applyProtection="0">
      <alignment vertical="center"/>
    </xf>
    <xf numFmtId="0" fontId="6" fillId="3" borderId="11" applyNumberFormat="0" applyAlignment="0" applyProtection="0">
      <alignment vertical="center"/>
    </xf>
    <xf numFmtId="0" fontId="5" fillId="23" borderId="0" applyNumberFormat="0" applyBorder="0" applyAlignment="0" applyProtection="0">
      <alignment vertical="center"/>
    </xf>
    <xf numFmtId="0" fontId="13" fillId="13" borderId="0" applyNumberFormat="0" applyBorder="0" applyAlignment="0" applyProtection="0">
      <alignment vertical="center"/>
    </xf>
    <xf numFmtId="0" fontId="22" fillId="0" borderId="18" applyNumberFormat="0" applyFill="0" applyAlignment="0" applyProtection="0">
      <alignment vertical="center"/>
    </xf>
    <xf numFmtId="0" fontId="16" fillId="0" borderId="15" applyNumberFormat="0" applyFill="0" applyAlignment="0" applyProtection="0">
      <alignment vertical="center"/>
    </xf>
    <xf numFmtId="0" fontId="23" fillId="26" borderId="0" applyNumberFormat="0" applyBorder="0" applyAlignment="0" applyProtection="0">
      <alignment vertical="center"/>
    </xf>
    <xf numFmtId="0" fontId="19" fillId="14" borderId="0" applyNumberFormat="0" applyBorder="0" applyAlignment="0" applyProtection="0">
      <alignment vertical="center"/>
    </xf>
    <xf numFmtId="0" fontId="5" fillId="27" borderId="0" applyNumberFormat="0" applyBorder="0" applyAlignment="0" applyProtection="0">
      <alignment vertical="center"/>
    </xf>
    <xf numFmtId="0" fontId="13" fillId="9" borderId="0" applyNumberFormat="0" applyBorder="0" applyAlignment="0" applyProtection="0">
      <alignment vertical="center"/>
    </xf>
    <xf numFmtId="0" fontId="5" fillId="17"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5" fillId="6" borderId="0" applyNumberFormat="0" applyBorder="0" applyAlignment="0" applyProtection="0">
      <alignment vertical="center"/>
    </xf>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5" fillId="24" borderId="0" applyNumberFormat="0" applyBorder="0" applyAlignment="0" applyProtection="0">
      <alignment vertical="center"/>
    </xf>
    <xf numFmtId="0" fontId="5" fillId="5" borderId="0" applyNumberFormat="0" applyBorder="0" applyAlignment="0" applyProtection="0">
      <alignment vertical="center"/>
    </xf>
    <xf numFmtId="0" fontId="13" fillId="28" borderId="0" applyNumberFormat="0" applyBorder="0" applyAlignment="0" applyProtection="0">
      <alignment vertical="center"/>
    </xf>
    <xf numFmtId="0" fontId="5"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5" fillId="32" borderId="0" applyNumberFormat="0" applyBorder="0" applyAlignment="0" applyProtection="0">
      <alignment vertical="center"/>
    </xf>
    <xf numFmtId="0" fontId="13" fillId="21" borderId="0" applyNumberFormat="0" applyBorder="0" applyAlignment="0" applyProtection="0">
      <alignment vertical="center"/>
    </xf>
  </cellStyleXfs>
  <cellXfs count="30">
    <xf numFmtId="0" fontId="0" fillId="0" borderId="0" xfId="0">
      <alignment vertical="center"/>
    </xf>
    <xf numFmtId="177" fontId="0" fillId="0" borderId="0" xfId="0" applyNumberForma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177" fontId="3" fillId="0" borderId="3" xfId="0" applyNumberFormat="1" applyFont="1" applyBorder="1" applyAlignment="1">
      <alignment horizontal="center" vertical="center"/>
    </xf>
    <xf numFmtId="0" fontId="3" fillId="0" borderId="3" xfId="0" applyFont="1" applyFill="1" applyBorder="1" applyAlignment="1">
      <alignment horizontal="center" vertical="center"/>
    </xf>
    <xf numFmtId="176" fontId="3" fillId="0" borderId="3" xfId="0" applyNumberFormat="1" applyFont="1" applyFill="1" applyBorder="1" applyAlignment="1">
      <alignment horizontal="center" vertical="center"/>
    </xf>
    <xf numFmtId="0" fontId="2" fillId="0" borderId="0" xfId="0" applyFont="1" applyFill="1" applyBorder="1" applyAlignment="1">
      <alignment horizontal="center" vertical="center"/>
    </xf>
    <xf numFmtId="177" fontId="3" fillId="0" borderId="3" xfId="0" applyNumberFormat="1" applyFont="1" applyFill="1" applyBorder="1" applyAlignment="1">
      <alignment horizontal="center" vertical="center"/>
    </xf>
    <xf numFmtId="0" fontId="3" fillId="0" borderId="4"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2"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wrapText="1"/>
    </xf>
    <xf numFmtId="0" fontId="2" fillId="0" borderId="9"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0" fillId="0" borderId="0" xfId="0" applyBorder="1" applyAlignment="1">
      <alignment horizontal="center" vertical="center"/>
    </xf>
    <xf numFmtId="0" fontId="0" fillId="0" borderId="0" xfId="0" applyBorder="1">
      <alignment vertical="center"/>
    </xf>
    <xf numFmtId="0" fontId="3" fillId="0" borderId="3" xfId="0" applyFont="1" applyFill="1" applyBorder="1" applyAlignment="1" quotePrefix="1">
      <alignment horizontal="center" vertical="center"/>
    </xf>
    <xf numFmtId="176" fontId="3" fillId="0" borderId="3" xfId="0" applyNumberFormat="1" applyFont="1" applyFill="1" applyBorder="1" applyAlignment="1" quotePrefix="1">
      <alignment horizontal="center" vertical="center"/>
    </xf>
    <xf numFmtId="0" fontId="3" fillId="0" borderId="4" xfId="0" applyFont="1" applyFill="1" applyBorder="1" applyAlignment="1" quotePrefix="1">
      <alignment horizontal="center" vertical="center"/>
    </xf>
    <xf numFmtId="176" fontId="4" fillId="0" borderId="3"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abSelected="1" topLeftCell="A4" workbookViewId="0">
      <selection activeCell="K7" sqref="K7:K10"/>
    </sheetView>
  </sheetViews>
  <sheetFormatPr defaultColWidth="8.70833333333333" defaultRowHeight="13.5"/>
  <cols>
    <col min="1" max="1" width="11" customWidth="1"/>
    <col min="2" max="2" width="6.875" customWidth="1"/>
    <col min="3" max="3" width="22.25" customWidth="1"/>
    <col min="4" max="4" width="9" customWidth="1"/>
    <col min="5" max="5" width="11.875" style="1" customWidth="1"/>
    <col min="6" max="6" width="8.375" style="1" customWidth="1"/>
    <col min="7" max="7" width="13.125" style="1" customWidth="1"/>
    <col min="8" max="8" width="8.625" style="1" customWidth="1"/>
    <col min="9" max="9" width="8.875" customWidth="1"/>
    <col min="10" max="10" width="10" customWidth="1"/>
    <col min="11" max="11" width="21.75" customWidth="1"/>
  </cols>
  <sheetData>
    <row r="1" ht="60" customHeight="1" spans="1:11">
      <c r="A1" s="2" t="s">
        <v>0</v>
      </c>
      <c r="B1" s="2"/>
      <c r="C1" s="2"/>
      <c r="D1" s="2"/>
      <c r="E1" s="2"/>
      <c r="F1" s="2"/>
      <c r="G1" s="2"/>
      <c r="H1" s="2"/>
      <c r="I1" s="2"/>
      <c r="J1" s="2"/>
      <c r="K1" s="2"/>
    </row>
    <row r="2" ht="24" customHeight="1" spans="1:11">
      <c r="A2" s="3" t="s">
        <v>1</v>
      </c>
      <c r="B2" s="4"/>
      <c r="C2" s="4"/>
      <c r="D2" s="4"/>
      <c r="E2" s="4"/>
      <c r="F2" s="4"/>
      <c r="G2" s="4"/>
      <c r="H2" s="4"/>
      <c r="I2" s="17"/>
      <c r="J2" s="4"/>
      <c r="K2" s="17"/>
    </row>
    <row r="3" ht="28" customHeight="1" spans="1:11">
      <c r="A3" s="5" t="s">
        <v>2</v>
      </c>
      <c r="B3" s="5" t="s">
        <v>3</v>
      </c>
      <c r="C3" s="5" t="s">
        <v>4</v>
      </c>
      <c r="D3" s="5" t="s">
        <v>5</v>
      </c>
      <c r="E3" s="6" t="s">
        <v>6</v>
      </c>
      <c r="F3" s="6" t="s">
        <v>7</v>
      </c>
      <c r="G3" s="6" t="s">
        <v>8</v>
      </c>
      <c r="H3" s="6" t="s">
        <v>9</v>
      </c>
      <c r="I3" s="18" t="s">
        <v>10</v>
      </c>
      <c r="J3" s="19" t="s">
        <v>11</v>
      </c>
      <c r="K3" s="20" t="s">
        <v>12</v>
      </c>
    </row>
    <row r="4" ht="15" customHeight="1" spans="1:11">
      <c r="A4" s="30" t="s">
        <v>13</v>
      </c>
      <c r="B4" s="30" t="s">
        <v>14</v>
      </c>
      <c r="C4" s="7" t="s">
        <v>15</v>
      </c>
      <c r="D4" s="31" t="s">
        <v>16</v>
      </c>
      <c r="E4" s="6">
        <f t="shared" ref="E4:E7" si="0">D4*0.5</f>
        <v>27.33</v>
      </c>
      <c r="F4" s="6">
        <v>84</v>
      </c>
      <c r="G4" s="6">
        <f t="shared" ref="G4:G7" si="1">F4*0.5</f>
        <v>42</v>
      </c>
      <c r="H4" s="6">
        <f t="shared" ref="H4:H7" si="2">SUM(E4,G4)</f>
        <v>69.33</v>
      </c>
      <c r="I4" s="5">
        <v>1</v>
      </c>
      <c r="J4" s="20" t="s">
        <v>17</v>
      </c>
      <c r="K4" s="20"/>
    </row>
    <row r="5" ht="15" customHeight="1" spans="1:11">
      <c r="A5" s="30" t="s">
        <v>18</v>
      </c>
      <c r="B5" s="30" t="s">
        <v>19</v>
      </c>
      <c r="C5" s="7" t="s">
        <v>15</v>
      </c>
      <c r="D5" s="31" t="s">
        <v>20</v>
      </c>
      <c r="E5" s="6">
        <f t="shared" si="0"/>
        <v>27.45</v>
      </c>
      <c r="F5" s="6">
        <v>75.08</v>
      </c>
      <c r="G5" s="6">
        <f t="shared" si="1"/>
        <v>37.54</v>
      </c>
      <c r="H5" s="6">
        <f t="shared" si="2"/>
        <v>64.99</v>
      </c>
      <c r="I5" s="5">
        <v>2</v>
      </c>
      <c r="J5" s="20" t="s">
        <v>21</v>
      </c>
      <c r="K5" s="20"/>
    </row>
    <row r="6" ht="15" customHeight="1" spans="1:11">
      <c r="A6" s="5"/>
      <c r="B6" s="5"/>
      <c r="C6" s="5"/>
      <c r="D6" s="5"/>
      <c r="E6" s="6"/>
      <c r="F6" s="6"/>
      <c r="G6" s="6"/>
      <c r="H6" s="6"/>
      <c r="I6" s="5"/>
      <c r="J6" s="21"/>
      <c r="K6" s="20"/>
    </row>
    <row r="7" ht="15" customHeight="1" spans="1:11">
      <c r="A7" s="30" t="s">
        <v>22</v>
      </c>
      <c r="B7" s="30" t="s">
        <v>23</v>
      </c>
      <c r="C7" s="7" t="s">
        <v>24</v>
      </c>
      <c r="D7" s="31" t="s">
        <v>25</v>
      </c>
      <c r="E7" s="6">
        <f t="shared" si="0"/>
        <v>36.69</v>
      </c>
      <c r="F7" s="6">
        <v>80.24</v>
      </c>
      <c r="G7" s="6">
        <f t="shared" si="1"/>
        <v>40.12</v>
      </c>
      <c r="H7" s="6">
        <f t="shared" si="2"/>
        <v>76.81</v>
      </c>
      <c r="I7" s="5">
        <v>1</v>
      </c>
      <c r="J7" s="20" t="s">
        <v>17</v>
      </c>
      <c r="K7" s="22" t="s">
        <v>26</v>
      </c>
    </row>
    <row r="8" ht="15" customHeight="1" spans="1:11">
      <c r="A8" s="30" t="s">
        <v>27</v>
      </c>
      <c r="B8" s="30" t="s">
        <v>28</v>
      </c>
      <c r="C8" s="7" t="s">
        <v>24</v>
      </c>
      <c r="D8" s="31" t="s">
        <v>29</v>
      </c>
      <c r="E8" s="6">
        <f t="shared" ref="E8:E13" si="3">D8*0.5</f>
        <v>34.33</v>
      </c>
      <c r="F8" s="6">
        <v>83.48</v>
      </c>
      <c r="G8" s="6">
        <f t="shared" ref="G8:G13" si="4">F8*0.5</f>
        <v>41.74</v>
      </c>
      <c r="H8" s="6">
        <f t="shared" ref="H8:H13" si="5">SUM(E8,G8)</f>
        <v>76.07</v>
      </c>
      <c r="I8" s="5">
        <v>2</v>
      </c>
      <c r="J8" s="20" t="s">
        <v>21</v>
      </c>
      <c r="K8" s="22"/>
    </row>
    <row r="9" ht="15" customHeight="1" spans="1:11">
      <c r="A9" s="30" t="s">
        <v>30</v>
      </c>
      <c r="B9" s="30" t="s">
        <v>31</v>
      </c>
      <c r="C9" s="7" t="s">
        <v>32</v>
      </c>
      <c r="D9" s="31" t="s">
        <v>33</v>
      </c>
      <c r="E9" s="6">
        <f t="shared" si="3"/>
        <v>33.47</v>
      </c>
      <c r="F9" s="6">
        <v>77.72</v>
      </c>
      <c r="G9" s="6">
        <f t="shared" si="4"/>
        <v>38.86</v>
      </c>
      <c r="H9" s="6">
        <f t="shared" si="5"/>
        <v>72.33</v>
      </c>
      <c r="I9" s="5">
        <v>1</v>
      </c>
      <c r="J9" s="20" t="s">
        <v>17</v>
      </c>
      <c r="K9" s="22"/>
    </row>
    <row r="10" ht="15" customHeight="1" spans="1:11">
      <c r="A10" s="30" t="s">
        <v>34</v>
      </c>
      <c r="B10" s="30" t="s">
        <v>35</v>
      </c>
      <c r="C10" s="7" t="s">
        <v>32</v>
      </c>
      <c r="D10" s="31" t="s">
        <v>36</v>
      </c>
      <c r="E10" s="6">
        <f t="shared" si="3"/>
        <v>34.2</v>
      </c>
      <c r="F10" s="6">
        <v>73.96</v>
      </c>
      <c r="G10" s="6">
        <f t="shared" si="4"/>
        <v>36.98</v>
      </c>
      <c r="H10" s="6">
        <f t="shared" si="5"/>
        <v>71.18</v>
      </c>
      <c r="I10" s="5">
        <v>2</v>
      </c>
      <c r="J10" s="20" t="s">
        <v>21</v>
      </c>
      <c r="K10" s="22"/>
    </row>
    <row r="11" ht="15" customHeight="1" spans="1:11">
      <c r="A11" s="5"/>
      <c r="B11" s="5"/>
      <c r="C11" s="5"/>
      <c r="D11" s="5"/>
      <c r="E11" s="6"/>
      <c r="F11" s="6"/>
      <c r="G11" s="6"/>
      <c r="H11" s="6"/>
      <c r="I11" s="5"/>
      <c r="J11" s="21"/>
      <c r="K11" s="20"/>
    </row>
    <row r="12" ht="15" customHeight="1" spans="1:11">
      <c r="A12" s="30" t="s">
        <v>37</v>
      </c>
      <c r="B12" s="30" t="s">
        <v>38</v>
      </c>
      <c r="C12" s="7" t="s">
        <v>39</v>
      </c>
      <c r="D12" s="31" t="s">
        <v>40</v>
      </c>
      <c r="E12" s="6">
        <f t="shared" si="3"/>
        <v>35.39</v>
      </c>
      <c r="F12" s="6">
        <v>83.44</v>
      </c>
      <c r="G12" s="6">
        <f t="shared" si="4"/>
        <v>41.72</v>
      </c>
      <c r="H12" s="6">
        <f t="shared" si="5"/>
        <v>77.11</v>
      </c>
      <c r="I12" s="5">
        <v>1</v>
      </c>
      <c r="J12" s="20" t="s">
        <v>17</v>
      </c>
      <c r="K12" s="20"/>
    </row>
    <row r="13" ht="15" customHeight="1" spans="1:11">
      <c r="A13" s="30" t="s">
        <v>41</v>
      </c>
      <c r="B13" s="30" t="s">
        <v>42</v>
      </c>
      <c r="C13" s="7" t="s">
        <v>39</v>
      </c>
      <c r="D13" s="31" t="s">
        <v>43</v>
      </c>
      <c r="E13" s="6">
        <f t="shared" si="3"/>
        <v>31.79</v>
      </c>
      <c r="F13" s="6">
        <v>76.68</v>
      </c>
      <c r="G13" s="6">
        <f t="shared" si="4"/>
        <v>38.34</v>
      </c>
      <c r="H13" s="6">
        <f t="shared" si="5"/>
        <v>70.13</v>
      </c>
      <c r="I13" s="5">
        <v>2</v>
      </c>
      <c r="J13" s="20" t="s">
        <v>21</v>
      </c>
      <c r="K13" s="20"/>
    </row>
    <row r="14" ht="15" customHeight="1" spans="1:11">
      <c r="A14" s="7"/>
      <c r="B14" s="7"/>
      <c r="C14" s="7"/>
      <c r="D14" s="8"/>
      <c r="E14" s="6"/>
      <c r="F14" s="6"/>
      <c r="G14" s="6"/>
      <c r="H14" s="6"/>
      <c r="I14" s="5"/>
      <c r="J14" s="21"/>
      <c r="K14" s="20"/>
    </row>
    <row r="15" ht="15" customHeight="1" spans="1:11">
      <c r="A15" s="30" t="s">
        <v>44</v>
      </c>
      <c r="B15" s="30" t="s">
        <v>45</v>
      </c>
      <c r="C15" s="7" t="s">
        <v>46</v>
      </c>
      <c r="D15" s="31" t="s">
        <v>47</v>
      </c>
      <c r="E15" s="6">
        <f t="shared" ref="E15:E19" si="6">D15*0.5</f>
        <v>36.82</v>
      </c>
      <c r="F15" s="6">
        <v>80.52</v>
      </c>
      <c r="G15" s="6">
        <f t="shared" ref="G15:G19" si="7">F15*0.5</f>
        <v>40.26</v>
      </c>
      <c r="H15" s="6">
        <f t="shared" ref="H15:H19" si="8">SUM(E15,G15)</f>
        <v>77.08</v>
      </c>
      <c r="I15" s="5">
        <v>1</v>
      </c>
      <c r="J15" s="20" t="s">
        <v>17</v>
      </c>
      <c r="K15" s="20"/>
    </row>
    <row r="16" ht="15" customHeight="1" spans="1:11">
      <c r="A16" s="30" t="s">
        <v>48</v>
      </c>
      <c r="B16" s="30" t="s">
        <v>49</v>
      </c>
      <c r="C16" s="7" t="s">
        <v>46</v>
      </c>
      <c r="D16" s="31" t="s">
        <v>50</v>
      </c>
      <c r="E16" s="6">
        <f t="shared" si="6"/>
        <v>32.27</v>
      </c>
      <c r="F16" s="6">
        <v>82.56</v>
      </c>
      <c r="G16" s="6">
        <f t="shared" si="7"/>
        <v>41.28</v>
      </c>
      <c r="H16" s="6">
        <f t="shared" si="8"/>
        <v>73.55</v>
      </c>
      <c r="I16" s="5">
        <v>2</v>
      </c>
      <c r="J16" s="20" t="s">
        <v>21</v>
      </c>
      <c r="K16" s="20"/>
    </row>
    <row r="17" ht="15" customHeight="1" spans="1:11">
      <c r="A17" s="5"/>
      <c r="B17" s="5"/>
      <c r="C17" s="5"/>
      <c r="D17" s="5"/>
      <c r="E17" s="6"/>
      <c r="F17" s="6"/>
      <c r="G17" s="6"/>
      <c r="H17" s="6"/>
      <c r="I17" s="5"/>
      <c r="J17" s="21"/>
      <c r="K17" s="20"/>
    </row>
    <row r="18" ht="15" customHeight="1" spans="1:11">
      <c r="A18" s="30" t="s">
        <v>51</v>
      </c>
      <c r="B18" s="30" t="s">
        <v>52</v>
      </c>
      <c r="C18" s="7" t="s">
        <v>53</v>
      </c>
      <c r="D18" s="31" t="s">
        <v>54</v>
      </c>
      <c r="E18" s="6">
        <f t="shared" si="6"/>
        <v>30.2</v>
      </c>
      <c r="F18" s="6">
        <v>86.2</v>
      </c>
      <c r="G18" s="6">
        <f t="shared" si="7"/>
        <v>43.1</v>
      </c>
      <c r="H18" s="6">
        <f t="shared" si="8"/>
        <v>73.3</v>
      </c>
      <c r="I18" s="5">
        <v>1</v>
      </c>
      <c r="J18" s="20" t="s">
        <v>17</v>
      </c>
      <c r="K18" s="20"/>
    </row>
    <row r="19" ht="15" customHeight="1" spans="1:11">
      <c r="A19" s="30" t="s">
        <v>55</v>
      </c>
      <c r="B19" s="30" t="s">
        <v>56</v>
      </c>
      <c r="C19" s="7" t="s">
        <v>53</v>
      </c>
      <c r="D19" s="31" t="s">
        <v>57</v>
      </c>
      <c r="E19" s="6">
        <f t="shared" si="6"/>
        <v>31.39</v>
      </c>
      <c r="F19" s="6">
        <v>81.76</v>
      </c>
      <c r="G19" s="6">
        <f t="shared" si="7"/>
        <v>40.88</v>
      </c>
      <c r="H19" s="6">
        <f t="shared" si="8"/>
        <v>72.27</v>
      </c>
      <c r="I19" s="5">
        <v>2</v>
      </c>
      <c r="J19" s="20" t="s">
        <v>21</v>
      </c>
      <c r="K19" s="20"/>
    </row>
    <row r="20" ht="15" customHeight="1" spans="1:11">
      <c r="A20" s="5"/>
      <c r="B20" s="5"/>
      <c r="C20" s="5"/>
      <c r="D20" s="5"/>
      <c r="E20" s="6"/>
      <c r="F20" s="6"/>
      <c r="G20" s="6"/>
      <c r="H20" s="6"/>
      <c r="I20" s="5"/>
      <c r="J20" s="21"/>
      <c r="K20" s="20"/>
    </row>
    <row r="21" ht="15" customHeight="1" spans="1:11">
      <c r="A21" s="30" t="s">
        <v>58</v>
      </c>
      <c r="B21" s="30" t="s">
        <v>59</v>
      </c>
      <c r="C21" s="7" t="s">
        <v>60</v>
      </c>
      <c r="D21" s="31" t="s">
        <v>61</v>
      </c>
      <c r="E21" s="6">
        <f t="shared" ref="E21:E25" si="9">D21*0.5</f>
        <v>35.2</v>
      </c>
      <c r="F21" s="6">
        <v>83.4</v>
      </c>
      <c r="G21" s="6">
        <f t="shared" ref="G21:G25" si="10">F21*0.5</f>
        <v>41.7</v>
      </c>
      <c r="H21" s="6">
        <f t="shared" ref="H21:H25" si="11">SUM(E21,G21)</f>
        <v>76.9</v>
      </c>
      <c r="I21" s="5">
        <v>1</v>
      </c>
      <c r="J21" s="20" t="s">
        <v>17</v>
      </c>
      <c r="K21" s="20"/>
    </row>
    <row r="22" ht="15" customHeight="1" spans="1:11">
      <c r="A22" s="30" t="s">
        <v>62</v>
      </c>
      <c r="B22" s="30" t="s">
        <v>63</v>
      </c>
      <c r="C22" s="7" t="s">
        <v>60</v>
      </c>
      <c r="D22" s="31" t="s">
        <v>64</v>
      </c>
      <c r="E22" s="6">
        <f t="shared" si="9"/>
        <v>34.22</v>
      </c>
      <c r="F22" s="6">
        <v>0</v>
      </c>
      <c r="G22" s="6">
        <f t="shared" si="10"/>
        <v>0</v>
      </c>
      <c r="H22" s="6">
        <f t="shared" si="11"/>
        <v>34.22</v>
      </c>
      <c r="I22" s="5">
        <v>2</v>
      </c>
      <c r="J22" s="20" t="s">
        <v>21</v>
      </c>
      <c r="K22" s="20"/>
    </row>
    <row r="23" ht="15" customHeight="1" spans="1:11">
      <c r="A23" s="7"/>
      <c r="B23" s="7"/>
      <c r="C23" s="7"/>
      <c r="D23" s="8"/>
      <c r="E23" s="6"/>
      <c r="F23" s="6"/>
      <c r="G23" s="6"/>
      <c r="H23" s="6"/>
      <c r="I23" s="5"/>
      <c r="J23" s="21"/>
      <c r="K23" s="20"/>
    </row>
    <row r="24" ht="15" customHeight="1" spans="1:11">
      <c r="A24" s="30" t="s">
        <v>65</v>
      </c>
      <c r="B24" s="30" t="s">
        <v>66</v>
      </c>
      <c r="C24" s="7" t="s">
        <v>67</v>
      </c>
      <c r="D24" s="31" t="s">
        <v>68</v>
      </c>
      <c r="E24" s="6">
        <f t="shared" si="9"/>
        <v>29.5</v>
      </c>
      <c r="F24" s="6">
        <v>81.76</v>
      </c>
      <c r="G24" s="6">
        <f t="shared" si="10"/>
        <v>40.88</v>
      </c>
      <c r="H24" s="6">
        <f t="shared" si="11"/>
        <v>70.38</v>
      </c>
      <c r="I24" s="5">
        <v>1</v>
      </c>
      <c r="J24" s="20" t="s">
        <v>17</v>
      </c>
      <c r="K24" s="20"/>
    </row>
    <row r="25" ht="15" customHeight="1" spans="1:11">
      <c r="A25" s="30" t="s">
        <v>69</v>
      </c>
      <c r="B25" s="30" t="s">
        <v>70</v>
      </c>
      <c r="C25" s="7" t="s">
        <v>67</v>
      </c>
      <c r="D25" s="31" t="s">
        <v>71</v>
      </c>
      <c r="E25" s="6">
        <f t="shared" si="9"/>
        <v>29.46</v>
      </c>
      <c r="F25" s="6">
        <v>77.64</v>
      </c>
      <c r="G25" s="6">
        <f t="shared" si="10"/>
        <v>38.82</v>
      </c>
      <c r="H25" s="6">
        <f t="shared" si="11"/>
        <v>68.28</v>
      </c>
      <c r="I25" s="5">
        <v>2</v>
      </c>
      <c r="J25" s="20" t="s">
        <v>21</v>
      </c>
      <c r="K25" s="20"/>
    </row>
    <row r="26" ht="15" customHeight="1" spans="1:11">
      <c r="A26" s="5"/>
      <c r="B26" s="5"/>
      <c r="C26" s="5"/>
      <c r="D26" s="5"/>
      <c r="E26" s="6"/>
      <c r="F26" s="6"/>
      <c r="G26" s="6"/>
      <c r="H26" s="6"/>
      <c r="I26" s="5"/>
      <c r="J26" s="21"/>
      <c r="K26" s="20"/>
    </row>
    <row r="27" ht="15" customHeight="1" spans="1:11">
      <c r="A27" s="30" t="s">
        <v>72</v>
      </c>
      <c r="B27" s="30" t="s">
        <v>73</v>
      </c>
      <c r="C27" s="7" t="s">
        <v>74</v>
      </c>
      <c r="D27" s="31" t="s">
        <v>75</v>
      </c>
      <c r="E27" s="6">
        <f>D27*0.5</f>
        <v>30.63</v>
      </c>
      <c r="F27" s="6">
        <v>84.2</v>
      </c>
      <c r="G27" s="6">
        <f>F27*0.5</f>
        <v>42.1</v>
      </c>
      <c r="H27" s="6">
        <f>SUM(E27,G27)</f>
        <v>72.73</v>
      </c>
      <c r="I27" s="5">
        <v>1</v>
      </c>
      <c r="J27" s="20" t="s">
        <v>17</v>
      </c>
      <c r="K27" s="20"/>
    </row>
    <row r="28" ht="15" customHeight="1" spans="1:11">
      <c r="A28" s="30" t="s">
        <v>76</v>
      </c>
      <c r="B28" s="30" t="s">
        <v>77</v>
      </c>
      <c r="C28" s="7" t="s">
        <v>74</v>
      </c>
      <c r="D28" s="31" t="s">
        <v>78</v>
      </c>
      <c r="E28" s="6">
        <f>D28*0.5</f>
        <v>30.53</v>
      </c>
      <c r="F28" s="6">
        <v>76.16</v>
      </c>
      <c r="G28" s="6">
        <f>F28*0.5</f>
        <v>38.08</v>
      </c>
      <c r="H28" s="6">
        <f>SUM(E28,G28)</f>
        <v>68.61</v>
      </c>
      <c r="I28" s="5">
        <v>2</v>
      </c>
      <c r="J28" s="20" t="s">
        <v>21</v>
      </c>
      <c r="K28" s="20"/>
    </row>
    <row r="29" ht="30" customHeight="1" spans="1:11">
      <c r="A29" s="9" t="s">
        <v>79</v>
      </c>
      <c r="B29" s="9"/>
      <c r="C29" s="9"/>
      <c r="D29" s="9"/>
      <c r="E29" s="9"/>
      <c r="F29" s="9"/>
      <c r="G29" s="9"/>
      <c r="H29" s="9"/>
      <c r="I29" s="9"/>
      <c r="J29" s="23"/>
      <c r="K29" s="23"/>
    </row>
    <row r="30" ht="28" customHeight="1" spans="1:11">
      <c r="A30" s="7" t="s">
        <v>2</v>
      </c>
      <c r="B30" s="7" t="s">
        <v>3</v>
      </c>
      <c r="C30" s="7" t="s">
        <v>4</v>
      </c>
      <c r="D30" s="7" t="s">
        <v>5</v>
      </c>
      <c r="E30" s="10" t="s">
        <v>6</v>
      </c>
      <c r="F30" s="10" t="s">
        <v>7</v>
      </c>
      <c r="G30" s="10" t="s">
        <v>8</v>
      </c>
      <c r="H30" s="10" t="s">
        <v>9</v>
      </c>
      <c r="I30" s="24" t="s">
        <v>10</v>
      </c>
      <c r="J30" s="19" t="s">
        <v>11</v>
      </c>
      <c r="K30" s="20" t="s">
        <v>12</v>
      </c>
    </row>
    <row r="31" ht="15" customHeight="1" spans="1:11">
      <c r="A31" s="30" t="s">
        <v>80</v>
      </c>
      <c r="B31" s="30" t="s">
        <v>81</v>
      </c>
      <c r="C31" s="30" t="s">
        <v>82</v>
      </c>
      <c r="D31" s="31" t="s">
        <v>83</v>
      </c>
      <c r="E31" s="10">
        <f t="shared" ref="E31:E36" si="12">D31/2</f>
        <v>35.45</v>
      </c>
      <c r="F31" s="10">
        <v>85.84</v>
      </c>
      <c r="G31" s="10">
        <f t="shared" ref="G31:G36" si="13">F31/2</f>
        <v>42.92</v>
      </c>
      <c r="H31" s="10">
        <f t="shared" ref="H31:H36" si="14">E31+G31</f>
        <v>78.37</v>
      </c>
      <c r="I31" s="7">
        <v>1</v>
      </c>
      <c r="J31" s="20" t="s">
        <v>17</v>
      </c>
      <c r="K31" s="20"/>
    </row>
    <row r="32" ht="15" customHeight="1" spans="1:11">
      <c r="A32" s="30" t="s">
        <v>84</v>
      </c>
      <c r="B32" s="30" t="s">
        <v>85</v>
      </c>
      <c r="C32" s="30" t="s">
        <v>82</v>
      </c>
      <c r="D32" s="31" t="s">
        <v>86</v>
      </c>
      <c r="E32" s="10">
        <f t="shared" si="12"/>
        <v>34.75</v>
      </c>
      <c r="F32" s="10">
        <v>81.68</v>
      </c>
      <c r="G32" s="10">
        <f t="shared" si="13"/>
        <v>40.84</v>
      </c>
      <c r="H32" s="10">
        <f t="shared" si="14"/>
        <v>75.59</v>
      </c>
      <c r="I32" s="7">
        <v>2</v>
      </c>
      <c r="J32" s="20" t="s">
        <v>17</v>
      </c>
      <c r="K32" s="20"/>
    </row>
    <row r="33" ht="15" customHeight="1" spans="1:11">
      <c r="A33" s="30" t="s">
        <v>87</v>
      </c>
      <c r="B33" s="30" t="s">
        <v>88</v>
      </c>
      <c r="C33" s="30" t="s">
        <v>82</v>
      </c>
      <c r="D33" s="31" t="s">
        <v>89</v>
      </c>
      <c r="E33" s="10">
        <f t="shared" si="12"/>
        <v>35.91</v>
      </c>
      <c r="F33" s="10">
        <v>77.52</v>
      </c>
      <c r="G33" s="10">
        <f t="shared" si="13"/>
        <v>38.76</v>
      </c>
      <c r="H33" s="10">
        <f t="shared" si="14"/>
        <v>74.67</v>
      </c>
      <c r="I33" s="7">
        <v>3</v>
      </c>
      <c r="J33" s="20" t="s">
        <v>17</v>
      </c>
      <c r="K33" s="22"/>
    </row>
    <row r="34" ht="15" customHeight="1" spans="1:11">
      <c r="A34" s="30" t="s">
        <v>90</v>
      </c>
      <c r="B34" s="30" t="s">
        <v>91</v>
      </c>
      <c r="C34" s="30" t="s">
        <v>82</v>
      </c>
      <c r="D34" s="31" t="s">
        <v>92</v>
      </c>
      <c r="E34" s="10">
        <f t="shared" si="12"/>
        <v>34.69</v>
      </c>
      <c r="F34" s="10">
        <v>78.96</v>
      </c>
      <c r="G34" s="10">
        <f t="shared" si="13"/>
        <v>39.48</v>
      </c>
      <c r="H34" s="10">
        <f t="shared" si="14"/>
        <v>74.17</v>
      </c>
      <c r="I34" s="7">
        <v>4</v>
      </c>
      <c r="J34" s="20" t="s">
        <v>21</v>
      </c>
      <c r="K34" s="22"/>
    </row>
    <row r="35" ht="15" customHeight="1" spans="1:11">
      <c r="A35" s="32" t="s">
        <v>93</v>
      </c>
      <c r="B35" s="32" t="s">
        <v>94</v>
      </c>
      <c r="C35" s="32" t="s">
        <v>82</v>
      </c>
      <c r="D35" s="31" t="s">
        <v>95</v>
      </c>
      <c r="E35" s="10">
        <f t="shared" si="12"/>
        <v>35.02</v>
      </c>
      <c r="F35" s="10">
        <v>74.96</v>
      </c>
      <c r="G35" s="10">
        <f t="shared" si="13"/>
        <v>37.48</v>
      </c>
      <c r="H35" s="10">
        <f t="shared" si="14"/>
        <v>72.5</v>
      </c>
      <c r="I35" s="7">
        <v>5</v>
      </c>
      <c r="J35" s="20" t="s">
        <v>21</v>
      </c>
      <c r="K35" s="22"/>
    </row>
    <row r="36" ht="15" customHeight="1" spans="1:11">
      <c r="A36" s="30" t="s">
        <v>96</v>
      </c>
      <c r="B36" s="7" t="s">
        <v>97</v>
      </c>
      <c r="C36" s="32" t="s">
        <v>82</v>
      </c>
      <c r="D36" s="33" t="s">
        <v>98</v>
      </c>
      <c r="E36" s="10">
        <f t="shared" si="12"/>
        <v>34.66</v>
      </c>
      <c r="F36" s="10">
        <v>75.24</v>
      </c>
      <c r="G36" s="10">
        <f t="shared" si="13"/>
        <v>37.62</v>
      </c>
      <c r="H36" s="10">
        <f t="shared" si="14"/>
        <v>72.28</v>
      </c>
      <c r="I36" s="7">
        <v>6</v>
      </c>
      <c r="J36" s="20" t="s">
        <v>21</v>
      </c>
      <c r="K36" s="22" t="s">
        <v>99</v>
      </c>
    </row>
    <row r="37" ht="15" customHeight="1" spans="1:11">
      <c r="A37" s="11"/>
      <c r="B37" s="11"/>
      <c r="C37" s="11"/>
      <c r="D37" s="8"/>
      <c r="E37" s="10"/>
      <c r="F37" s="10"/>
      <c r="G37" s="10"/>
      <c r="H37" s="10"/>
      <c r="I37" s="7"/>
      <c r="J37" s="21"/>
      <c r="K37" s="20"/>
    </row>
    <row r="38" ht="15" customHeight="1" spans="1:11">
      <c r="A38" s="30" t="s">
        <v>100</v>
      </c>
      <c r="B38" s="30" t="s">
        <v>101</v>
      </c>
      <c r="C38" s="30" t="s">
        <v>102</v>
      </c>
      <c r="D38" s="31" t="s">
        <v>16</v>
      </c>
      <c r="E38" s="10">
        <f t="shared" ref="E38:E42" si="15">D38/2</f>
        <v>27.33</v>
      </c>
      <c r="F38" s="10">
        <v>82.92</v>
      </c>
      <c r="G38" s="10">
        <f t="shared" ref="G38:G42" si="16">F38/2</f>
        <v>41.46</v>
      </c>
      <c r="H38" s="10">
        <f t="shared" ref="H38:H42" si="17">E38+G38</f>
        <v>68.79</v>
      </c>
      <c r="I38" s="7">
        <v>1</v>
      </c>
      <c r="J38" s="20" t="s">
        <v>17</v>
      </c>
      <c r="K38" s="20"/>
    </row>
    <row r="39" ht="15" customHeight="1" spans="1:11">
      <c r="A39" s="30" t="s">
        <v>103</v>
      </c>
      <c r="B39" s="30" t="s">
        <v>104</v>
      </c>
      <c r="C39" s="30" t="s">
        <v>102</v>
      </c>
      <c r="D39" s="31" t="s">
        <v>105</v>
      </c>
      <c r="E39" s="10">
        <f t="shared" si="15"/>
        <v>24.23</v>
      </c>
      <c r="F39" s="10">
        <v>84.12</v>
      </c>
      <c r="G39" s="10">
        <f t="shared" si="16"/>
        <v>42.06</v>
      </c>
      <c r="H39" s="10">
        <f t="shared" si="17"/>
        <v>66.29</v>
      </c>
      <c r="I39" s="7">
        <v>2</v>
      </c>
      <c r="J39" s="20" t="s">
        <v>21</v>
      </c>
      <c r="K39" s="20"/>
    </row>
    <row r="40" ht="15" customHeight="1" spans="1:11">
      <c r="A40" s="7"/>
      <c r="B40" s="7"/>
      <c r="C40" s="7"/>
      <c r="D40" s="8"/>
      <c r="E40" s="10"/>
      <c r="F40" s="10"/>
      <c r="G40" s="10"/>
      <c r="H40" s="10"/>
      <c r="I40" s="7"/>
      <c r="J40" s="21"/>
      <c r="K40" s="20"/>
    </row>
    <row r="41" ht="15" customHeight="1" spans="1:11">
      <c r="A41" s="30" t="s">
        <v>106</v>
      </c>
      <c r="B41" s="30" t="s">
        <v>107</v>
      </c>
      <c r="C41" s="30" t="s">
        <v>108</v>
      </c>
      <c r="D41" s="31" t="s">
        <v>109</v>
      </c>
      <c r="E41" s="10">
        <f t="shared" si="15"/>
        <v>34.26</v>
      </c>
      <c r="F41" s="10">
        <v>87.12</v>
      </c>
      <c r="G41" s="10">
        <f t="shared" si="16"/>
        <v>43.56</v>
      </c>
      <c r="H41" s="10">
        <f t="shared" si="17"/>
        <v>77.82</v>
      </c>
      <c r="I41" s="7">
        <v>1</v>
      </c>
      <c r="J41" s="20" t="s">
        <v>17</v>
      </c>
      <c r="K41" s="20"/>
    </row>
    <row r="42" ht="15" customHeight="1" spans="1:11">
      <c r="A42" s="30" t="s">
        <v>110</v>
      </c>
      <c r="B42" s="30" t="s">
        <v>111</v>
      </c>
      <c r="C42" s="30" t="s">
        <v>108</v>
      </c>
      <c r="D42" s="31" t="s">
        <v>112</v>
      </c>
      <c r="E42" s="10">
        <f t="shared" si="15"/>
        <v>32.96</v>
      </c>
      <c r="F42" s="10">
        <v>85.36</v>
      </c>
      <c r="G42" s="10">
        <f t="shared" si="16"/>
        <v>42.68</v>
      </c>
      <c r="H42" s="10">
        <f t="shared" si="17"/>
        <v>75.64</v>
      </c>
      <c r="I42" s="7">
        <v>2</v>
      </c>
      <c r="J42" s="20" t="s">
        <v>21</v>
      </c>
      <c r="K42" s="20"/>
    </row>
    <row r="43" ht="15" customHeight="1" spans="1:11">
      <c r="A43" s="13" t="s">
        <v>113</v>
      </c>
      <c r="B43" s="14"/>
      <c r="C43" s="14"/>
      <c r="D43" s="14"/>
      <c r="E43" s="14"/>
      <c r="F43" s="14"/>
      <c r="G43" s="14"/>
      <c r="H43" s="14"/>
      <c r="I43" s="25"/>
      <c r="J43" s="26"/>
      <c r="K43" s="26"/>
    </row>
    <row r="44" ht="15" customHeight="1" spans="1:11">
      <c r="A44" s="15"/>
      <c r="B44" s="16"/>
      <c r="C44" s="16"/>
      <c r="D44" s="16"/>
      <c r="E44" s="16"/>
      <c r="F44" s="16"/>
      <c r="G44" s="16"/>
      <c r="H44" s="16"/>
      <c r="I44" s="27"/>
      <c r="J44" s="26"/>
      <c r="K44" s="26"/>
    </row>
    <row r="45" spans="10:11">
      <c r="J45" s="28"/>
      <c r="K45" s="28"/>
    </row>
    <row r="46" spans="10:11">
      <c r="J46" s="28"/>
      <c r="K46" s="28"/>
    </row>
    <row r="47" spans="10:11">
      <c r="J47" s="29"/>
      <c r="K47" s="28"/>
    </row>
    <row r="48" spans="10:11">
      <c r="J48" s="28"/>
      <c r="K48" s="28"/>
    </row>
    <row r="49" spans="10:11">
      <c r="J49" s="28"/>
      <c r="K49" s="28"/>
    </row>
    <row r="50" spans="10:11">
      <c r="J50" s="29"/>
      <c r="K50" s="28"/>
    </row>
    <row r="51" spans="10:11">
      <c r="J51" s="28"/>
      <c r="K51" s="28"/>
    </row>
    <row r="52" spans="10:11">
      <c r="J52" s="28"/>
      <c r="K52" s="28"/>
    </row>
    <row r="53" spans="10:11">
      <c r="J53" s="29"/>
      <c r="K53" s="28"/>
    </row>
  </sheetData>
  <sortState ref="A22:I25">
    <sortCondition ref="H22:H25" descending="1"/>
  </sortState>
  <mergeCells count="5">
    <mergeCell ref="A1:K1"/>
    <mergeCell ref="A2:K2"/>
    <mergeCell ref="A29:K29"/>
    <mergeCell ref="K7:K10"/>
    <mergeCell ref="A43:K4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DoubleOX</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null</cp:lastModifiedBy>
  <dcterms:created xsi:type="dcterms:W3CDTF">2020-06-20T05:57:00Z</dcterms:created>
  <dcterms:modified xsi:type="dcterms:W3CDTF">2020-10-19T03:13:35Z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