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9" i="1" l="1"/>
  <c r="L9" i="1"/>
  <c r="N8" i="1"/>
  <c r="L8" i="1"/>
  <c r="N7" i="1"/>
  <c r="L7" i="1"/>
  <c r="N6" i="1"/>
  <c r="L6" i="1"/>
  <c r="N5" i="1"/>
  <c r="L5" i="1"/>
  <c r="N4" i="1"/>
  <c r="L4" i="1"/>
  <c r="N3" i="1"/>
  <c r="L3" i="1"/>
  <c r="O3" i="1" s="1"/>
  <c r="O5" i="1" l="1"/>
  <c r="O8" i="1"/>
  <c r="O6" i="1"/>
  <c r="O4" i="1"/>
  <c r="O7" i="1"/>
  <c r="O9" i="1"/>
</calcChain>
</file>

<file path=xl/sharedStrings.xml><?xml version="1.0" encoding="utf-8"?>
<sst xmlns="http://schemas.openxmlformats.org/spreadsheetml/2006/main" count="81" uniqueCount="55">
  <si>
    <t>县区名称</t>
  </si>
  <si>
    <t>性别</t>
  </si>
  <si>
    <t>岗位代码</t>
  </si>
  <si>
    <t>岗位名称</t>
  </si>
  <si>
    <t>岗位学段</t>
  </si>
  <si>
    <t>岗位学科</t>
  </si>
  <si>
    <t>招聘单位代码</t>
  </si>
  <si>
    <t>招聘单位名称</t>
  </si>
  <si>
    <t>座位号</t>
  </si>
  <si>
    <t>教育综合知识</t>
  </si>
  <si>
    <t>*0.4</t>
  </si>
  <si>
    <t>学科专业知识</t>
  </si>
  <si>
    <t>*0.6</t>
  </si>
  <si>
    <t>笔试合成分数</t>
  </si>
  <si>
    <t>政策加分</t>
    <phoneticPr fontId="5" type="noConversion"/>
  </si>
  <si>
    <t>笔试最终成绩</t>
    <phoneticPr fontId="5" type="noConversion"/>
  </si>
  <si>
    <t>颍东区</t>
  </si>
  <si>
    <t>男</t>
  </si>
  <si>
    <t>341203002002</t>
  </si>
  <si>
    <t>初中数学</t>
  </si>
  <si>
    <t>初级中学</t>
  </si>
  <si>
    <t>数学</t>
  </si>
  <si>
    <t>341203002</t>
  </si>
  <si>
    <t>阜阳市第二十九中学</t>
  </si>
  <si>
    <t>512056421</t>
  </si>
  <si>
    <t>341203002004</t>
  </si>
  <si>
    <t>初中历史</t>
  </si>
  <si>
    <t>历史</t>
  </si>
  <si>
    <t>512048823</t>
  </si>
  <si>
    <t>341203002005</t>
  </si>
  <si>
    <t>初中物理</t>
  </si>
  <si>
    <t>物理</t>
  </si>
  <si>
    <t>512048223</t>
  </si>
  <si>
    <t>女</t>
  </si>
  <si>
    <t>341203003001</t>
  </si>
  <si>
    <t>小学语文</t>
  </si>
  <si>
    <t>小学</t>
  </si>
  <si>
    <t>语文</t>
  </si>
  <si>
    <t>341203003</t>
  </si>
  <si>
    <t>阜阳市颍东区东平路小学</t>
  </si>
  <si>
    <t>112019302</t>
  </si>
  <si>
    <t>341203003002</t>
  </si>
  <si>
    <t>112013105</t>
  </si>
  <si>
    <t>341203004006</t>
  </si>
  <si>
    <t>小学体育</t>
  </si>
  <si>
    <t>体育</t>
  </si>
  <si>
    <t>341203004</t>
  </si>
  <si>
    <t>阜阳市颍东区枫林小学</t>
  </si>
  <si>
    <t>112005127</t>
  </si>
  <si>
    <t>341203005002</t>
  </si>
  <si>
    <t>341203005</t>
  </si>
  <si>
    <t>阜阳市颍东区东盛路小学</t>
  </si>
  <si>
    <t>112024928</t>
  </si>
  <si>
    <t>序号</t>
    <phoneticPr fontId="2" type="noConversion"/>
  </si>
  <si>
    <t>2021年度阜阳市颍东区中小学新任教师招聘拟参加专业测试资格复审递补人员名单</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</si>
</sst>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等线"/>
      <family val="2"/>
      <scheme val="minor"/>
    </font>
    <font>
      <b/>
      <sz val="12"/>
      <name val="宋体"/>
      <family val="3"/>
      <charset val="134"/>
    </font>
    <font>
      <sz val="9"/>
      <name val="等线"/>
      <family val="3"/>
      <charset val="134"/>
      <scheme val="minor"/>
    </font>
    <font>
      <b/>
      <sz val="10"/>
      <name val="宋体"/>
      <family val="3"/>
      <charset val="134"/>
    </font>
    <font>
      <b/>
      <sz val="10"/>
      <color indexed="8"/>
      <name val="宋体"/>
      <family val="3"/>
      <charset val="134"/>
    </font>
    <font>
      <sz val="9"/>
      <name val="宋体"/>
      <family val="3"/>
      <charset val="134"/>
    </font>
    <font>
      <sz val="12"/>
      <name val="宋体"/>
      <family val="3"/>
      <charset val="134"/>
    </font>
    <font>
      <sz val="10"/>
      <name val="宋体"/>
      <family val="3"/>
      <charset val="134"/>
    </font>
    <font>
      <b/>
      <sz val="20"/>
      <color theme="1"/>
      <name val="等线"/>
      <family val="3"/>
      <charset val="13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9">
    <xf numFmtId="0" fontId="0" fillId="0" borderId="0" xfId="0"/>
    <xf numFmtId="49" fontId="3" fillId="0" borderId="1" xfId="0" applyNumberFormat="1" applyFont="1" applyBorder="1"/>
    <xf numFmtId="0" fontId="3" fillId="0" borderId="1" xfId="0" applyNumberFormat="1" applyFont="1" applyBorder="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2" borderId="0" xfId="0" applyNumberFormat="1" applyFont="1" applyFill="1" applyBorder="1" applyAlignment="1">
      <alignment horizontal="center" vertical="center"/>
    </xf>
    <xf numFmtId="0" fontId="1" fillId="0" borderId="0" xfId="0" applyNumberFormat="1" applyFont="1"/>
    <xf numFmtId="49" fontId="1" fillId="0" borderId="0" xfId="0" applyNumberFormat="1" applyFont="1"/>
    <xf numFmtId="0" fontId="6" fillId="0" borderId="0" xfId="0" applyFont="1"/>
    <xf numFmtId="49" fontId="7" fillId="0" borderId="0" xfId="0" applyNumberFormat="1" applyFont="1" applyBorder="1"/>
    <xf numFmtId="0" fontId="7" fillId="0" borderId="0" xfId="0" applyNumberFormat="1" applyFont="1" applyBorder="1"/>
    <xf numFmtId="0" fontId="7" fillId="0" borderId="0" xfId="0" applyNumberFormat="1" applyFont="1" applyBorder="1" applyAlignment="1">
      <alignment horizontal="center" vertical="center"/>
    </xf>
    <xf numFmtId="0" fontId="7" fillId="2" borderId="0" xfId="0" applyNumberFormat="1" applyFont="1" applyFill="1" applyBorder="1" applyAlignment="1">
      <alignment horizontal="center" vertical="center"/>
    </xf>
    <xf numFmtId="0" fontId="6" fillId="0" borderId="0" xfId="0" applyNumberFormat="1" applyFont="1" applyBorder="1"/>
    <xf numFmtId="0" fontId="6" fillId="0" borderId="0" xfId="0" applyFont="1" applyAlignment="1">
      <alignment horizontal="center"/>
    </xf>
    <xf numFmtId="0" fontId="6" fillId="0" borderId="0" xfId="0" applyFont="1" applyAlignment="1">
      <alignment horizontal="left"/>
    </xf>
    <xf numFmtId="0" fontId="0" fillId="0" borderId="0" xfId="0" applyAlignment="1">
      <alignment horizontal="left"/>
    </xf>
    <xf numFmtId="49" fontId="3" fillId="0" borderId="1" xfId="0" applyNumberFormat="1" applyFont="1" applyBorder="1" applyAlignment="1">
      <alignment horizontal="left"/>
    </xf>
    <xf numFmtId="0" fontId="8" fillId="0" borderId="2" xfId="0" applyFont="1" applyBorder="1" applyAlignment="1">
      <alignment horizont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
  <sheetViews>
    <sheetView tabSelected="1" workbookViewId="0">
      <selection activeCell="I18" sqref="I18"/>
    </sheetView>
  </sheetViews>
  <sheetFormatPr defaultRowHeight="14.25" x14ac:dyDescent="0.2"/>
  <cols>
    <col min="1" max="1" width="4.5" style="16" customWidth="1"/>
    <col min="2" max="2" width="8" customWidth="1"/>
    <col min="3" max="3" width="6.25" customWidth="1"/>
    <col min="4" max="4" width="12.625" customWidth="1"/>
    <col min="5" max="5" width="8.125" customWidth="1"/>
    <col min="6" max="6" width="7.75" customWidth="1"/>
    <col min="7" max="7" width="7.625" customWidth="1"/>
    <col min="8" max="8" width="11.375" customWidth="1"/>
    <col min="9" max="9" width="20.125" customWidth="1"/>
    <col min="10" max="10" width="10.125" customWidth="1"/>
    <col min="11" max="11" width="12.125" customWidth="1"/>
    <col min="13" max="13" width="11.75" customWidth="1"/>
    <col min="15" max="15" width="11.375" customWidth="1"/>
    <col min="17" max="17" width="12.375" customWidth="1"/>
  </cols>
  <sheetData>
    <row r="1" spans="1:20" ht="27" customHeight="1" x14ac:dyDescent="0.35">
      <c r="A1" s="18" t="s">
        <v>54</v>
      </c>
      <c r="B1" s="18"/>
      <c r="C1" s="18"/>
      <c r="D1" s="18"/>
      <c r="E1" s="18"/>
      <c r="F1" s="18"/>
      <c r="G1" s="18"/>
      <c r="H1" s="18"/>
      <c r="I1" s="18"/>
      <c r="J1" s="18"/>
      <c r="K1" s="18"/>
      <c r="L1" s="18"/>
      <c r="M1" s="18"/>
      <c r="N1" s="18"/>
      <c r="O1" s="18"/>
      <c r="P1" s="18"/>
      <c r="Q1" s="18"/>
    </row>
    <row r="2" spans="1:20" s="7" customFormat="1" x14ac:dyDescent="0.15">
      <c r="A2" s="17" t="s">
        <v>53</v>
      </c>
      <c r="B2" s="1" t="s">
        <v>0</v>
      </c>
      <c r="C2" s="1" t="s">
        <v>1</v>
      </c>
      <c r="D2" s="2" t="s">
        <v>2</v>
      </c>
      <c r="E2" s="1" t="s">
        <v>3</v>
      </c>
      <c r="F2" s="1" t="s">
        <v>4</v>
      </c>
      <c r="G2" s="1" t="s">
        <v>5</v>
      </c>
      <c r="H2" s="1" t="s">
        <v>6</v>
      </c>
      <c r="I2" s="1" t="s">
        <v>7</v>
      </c>
      <c r="J2" s="1" t="s">
        <v>8</v>
      </c>
      <c r="K2" s="1" t="s">
        <v>9</v>
      </c>
      <c r="L2" s="1" t="s">
        <v>10</v>
      </c>
      <c r="M2" s="1" t="s">
        <v>11</v>
      </c>
      <c r="N2" s="3" t="s">
        <v>12</v>
      </c>
      <c r="O2" s="3" t="s">
        <v>13</v>
      </c>
      <c r="P2" s="3" t="s">
        <v>14</v>
      </c>
      <c r="Q2" s="4" t="s">
        <v>15</v>
      </c>
      <c r="R2" s="5"/>
      <c r="S2" s="6"/>
      <c r="T2" s="6"/>
    </row>
    <row r="3" spans="1:20" s="8" customFormat="1" x14ac:dyDescent="0.15">
      <c r="A3" s="15">
        <v>1</v>
      </c>
      <c r="B3" s="9" t="s">
        <v>16</v>
      </c>
      <c r="C3" s="9" t="s">
        <v>17</v>
      </c>
      <c r="D3" s="10" t="s">
        <v>18</v>
      </c>
      <c r="E3" s="9" t="s">
        <v>19</v>
      </c>
      <c r="F3" s="9" t="s">
        <v>20</v>
      </c>
      <c r="G3" s="9" t="s">
        <v>21</v>
      </c>
      <c r="H3" s="9" t="s">
        <v>22</v>
      </c>
      <c r="I3" s="9" t="s">
        <v>23</v>
      </c>
      <c r="J3" s="9" t="s">
        <v>24</v>
      </c>
      <c r="K3" s="11">
        <v>76.5</v>
      </c>
      <c r="L3" s="11">
        <f t="shared" ref="L3:L9" si="0">K3*0.4</f>
        <v>30.6</v>
      </c>
      <c r="M3" s="12">
        <v>100.5</v>
      </c>
      <c r="N3" s="13">
        <f t="shared" ref="N3:N9" si="1">M3*0.6</f>
        <v>60.3</v>
      </c>
      <c r="O3" s="13">
        <f t="shared" ref="O3:O9" si="2">SUM(L3+N3)</f>
        <v>90.9</v>
      </c>
      <c r="P3" s="14"/>
      <c r="Q3" s="15">
        <v>90.9</v>
      </c>
    </row>
    <row r="4" spans="1:20" s="8" customFormat="1" x14ac:dyDescent="0.15">
      <c r="A4" s="15">
        <v>2</v>
      </c>
      <c r="B4" s="9" t="s">
        <v>16</v>
      </c>
      <c r="C4" s="9" t="s">
        <v>17</v>
      </c>
      <c r="D4" s="10" t="s">
        <v>25</v>
      </c>
      <c r="E4" s="9" t="s">
        <v>26</v>
      </c>
      <c r="F4" s="9" t="s">
        <v>20</v>
      </c>
      <c r="G4" s="9" t="s">
        <v>27</v>
      </c>
      <c r="H4" s="9" t="s">
        <v>22</v>
      </c>
      <c r="I4" s="9" t="s">
        <v>23</v>
      </c>
      <c r="J4" s="9" t="s">
        <v>28</v>
      </c>
      <c r="K4" s="11">
        <v>82</v>
      </c>
      <c r="L4" s="11">
        <f t="shared" si="0"/>
        <v>32.800000000000004</v>
      </c>
      <c r="M4" s="12">
        <v>98.5</v>
      </c>
      <c r="N4" s="13">
        <f t="shared" si="1"/>
        <v>59.099999999999994</v>
      </c>
      <c r="O4" s="13">
        <f t="shared" si="2"/>
        <v>91.9</v>
      </c>
      <c r="P4" s="14"/>
      <c r="Q4" s="15">
        <v>91.9</v>
      </c>
    </row>
    <row r="5" spans="1:20" s="8" customFormat="1" x14ac:dyDescent="0.15">
      <c r="A5" s="15">
        <v>3</v>
      </c>
      <c r="B5" s="9" t="s">
        <v>16</v>
      </c>
      <c r="C5" s="9" t="s">
        <v>17</v>
      </c>
      <c r="D5" s="10" t="s">
        <v>29</v>
      </c>
      <c r="E5" s="9" t="s">
        <v>30</v>
      </c>
      <c r="F5" s="9" t="s">
        <v>20</v>
      </c>
      <c r="G5" s="9" t="s">
        <v>31</v>
      </c>
      <c r="H5" s="9" t="s">
        <v>22</v>
      </c>
      <c r="I5" s="9" t="s">
        <v>23</v>
      </c>
      <c r="J5" s="9" t="s">
        <v>32</v>
      </c>
      <c r="K5" s="11">
        <v>74</v>
      </c>
      <c r="L5" s="11">
        <f t="shared" si="0"/>
        <v>29.6</v>
      </c>
      <c r="M5" s="12">
        <v>68.5</v>
      </c>
      <c r="N5" s="13">
        <f t="shared" si="1"/>
        <v>41.1</v>
      </c>
      <c r="O5" s="13">
        <f t="shared" si="2"/>
        <v>70.7</v>
      </c>
      <c r="P5" s="14"/>
      <c r="Q5" s="15">
        <v>70.7</v>
      </c>
    </row>
    <row r="6" spans="1:20" s="8" customFormat="1" x14ac:dyDescent="0.15">
      <c r="A6" s="15">
        <v>4</v>
      </c>
      <c r="B6" s="9" t="s">
        <v>16</v>
      </c>
      <c r="C6" s="9" t="s">
        <v>33</v>
      </c>
      <c r="D6" s="10" t="s">
        <v>34</v>
      </c>
      <c r="E6" s="9" t="s">
        <v>35</v>
      </c>
      <c r="F6" s="9" t="s">
        <v>36</v>
      </c>
      <c r="G6" s="9" t="s">
        <v>37</v>
      </c>
      <c r="H6" s="9" t="s">
        <v>38</v>
      </c>
      <c r="I6" s="9" t="s">
        <v>39</v>
      </c>
      <c r="J6" s="9" t="s">
        <v>40</v>
      </c>
      <c r="K6" s="11">
        <v>73</v>
      </c>
      <c r="L6" s="11">
        <f t="shared" si="0"/>
        <v>29.200000000000003</v>
      </c>
      <c r="M6" s="12">
        <v>78</v>
      </c>
      <c r="N6" s="13">
        <f t="shared" si="1"/>
        <v>46.8</v>
      </c>
      <c r="O6" s="13">
        <f t="shared" si="2"/>
        <v>76</v>
      </c>
      <c r="P6" s="14"/>
      <c r="Q6" s="15">
        <v>76</v>
      </c>
    </row>
    <row r="7" spans="1:20" s="8" customFormat="1" x14ac:dyDescent="0.15">
      <c r="A7" s="15">
        <v>5</v>
      </c>
      <c r="B7" s="9" t="s">
        <v>16</v>
      </c>
      <c r="C7" s="9" t="s">
        <v>33</v>
      </c>
      <c r="D7" s="10" t="s">
        <v>41</v>
      </c>
      <c r="E7" s="9" t="s">
        <v>35</v>
      </c>
      <c r="F7" s="9" t="s">
        <v>36</v>
      </c>
      <c r="G7" s="9" t="s">
        <v>37</v>
      </c>
      <c r="H7" s="9" t="s">
        <v>38</v>
      </c>
      <c r="I7" s="9" t="s">
        <v>39</v>
      </c>
      <c r="J7" s="9" t="s">
        <v>42</v>
      </c>
      <c r="K7" s="11">
        <v>75</v>
      </c>
      <c r="L7" s="11">
        <f t="shared" si="0"/>
        <v>30</v>
      </c>
      <c r="M7" s="12">
        <v>83.5</v>
      </c>
      <c r="N7" s="13">
        <f t="shared" si="1"/>
        <v>50.1</v>
      </c>
      <c r="O7" s="13">
        <f t="shared" si="2"/>
        <v>80.099999999999994</v>
      </c>
      <c r="P7" s="14"/>
      <c r="Q7" s="15">
        <v>80.099999999999994</v>
      </c>
    </row>
    <row r="8" spans="1:20" s="8" customFormat="1" x14ac:dyDescent="0.15">
      <c r="A8" s="15">
        <v>6</v>
      </c>
      <c r="B8" s="9" t="s">
        <v>16</v>
      </c>
      <c r="C8" s="9" t="s">
        <v>17</v>
      </c>
      <c r="D8" s="10" t="s">
        <v>43</v>
      </c>
      <c r="E8" s="9" t="s">
        <v>44</v>
      </c>
      <c r="F8" s="9" t="s">
        <v>36</v>
      </c>
      <c r="G8" s="9" t="s">
        <v>45</v>
      </c>
      <c r="H8" s="9" t="s">
        <v>46</v>
      </c>
      <c r="I8" s="9" t="s">
        <v>47</v>
      </c>
      <c r="J8" s="9" t="s">
        <v>48</v>
      </c>
      <c r="K8" s="11">
        <v>85.5</v>
      </c>
      <c r="L8" s="11">
        <f t="shared" si="0"/>
        <v>34.200000000000003</v>
      </c>
      <c r="M8" s="12">
        <v>86</v>
      </c>
      <c r="N8" s="13">
        <f t="shared" si="1"/>
        <v>51.6</v>
      </c>
      <c r="O8" s="13">
        <f t="shared" si="2"/>
        <v>85.800000000000011</v>
      </c>
      <c r="P8" s="14"/>
      <c r="Q8" s="15">
        <v>85.800000000000011</v>
      </c>
    </row>
    <row r="9" spans="1:20" s="8" customFormat="1" x14ac:dyDescent="0.15">
      <c r="A9" s="15">
        <v>7</v>
      </c>
      <c r="B9" s="9" t="s">
        <v>16</v>
      </c>
      <c r="C9" s="9" t="s">
        <v>33</v>
      </c>
      <c r="D9" s="10" t="s">
        <v>49</v>
      </c>
      <c r="E9" s="9" t="s">
        <v>35</v>
      </c>
      <c r="F9" s="9" t="s">
        <v>36</v>
      </c>
      <c r="G9" s="9" t="s">
        <v>37</v>
      </c>
      <c r="H9" s="9" t="s">
        <v>50</v>
      </c>
      <c r="I9" s="9" t="s">
        <v>51</v>
      </c>
      <c r="J9" s="9" t="s">
        <v>52</v>
      </c>
      <c r="K9" s="11">
        <v>85</v>
      </c>
      <c r="L9" s="11">
        <f t="shared" si="0"/>
        <v>34</v>
      </c>
      <c r="M9" s="12">
        <v>79.5</v>
      </c>
      <c r="N9" s="13">
        <f t="shared" si="1"/>
        <v>47.699999999999996</v>
      </c>
      <c r="O9" s="13">
        <f t="shared" si="2"/>
        <v>81.699999999999989</v>
      </c>
      <c r="P9" s="14"/>
      <c r="Q9" s="15">
        <v>81.699999999999989</v>
      </c>
    </row>
  </sheetData>
  <mergeCells count="1">
    <mergeCell ref="A1:Q1"/>
  </mergeCells>
  <phoneticPr fontId="2"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2021-04-28T01:49:41Z</dcterms:modified>
</cp:coreProperties>
</file>