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v\Documents\"/>
    </mc:Choice>
  </mc:AlternateContent>
  <xr:revisionPtr revIDLastSave="0" documentId="13_ncr:1_{7FBFF50D-EE8B-40CA-B84A-FBEF80150104}" xr6:coauthVersionLast="47" xr6:coauthVersionMax="47" xr10:uidLastSave="{00000000-0000-0000-0000-000000000000}"/>
  <bookViews>
    <workbookView xWindow="3855" yWindow="540" windowWidth="22695" windowHeight="15060" xr2:uid="{C1CC3DD2-9DE8-4061-B986-363C0D75EB65}"/>
  </bookViews>
  <sheets>
    <sheet name="教育" sheetId="1" r:id="rId1"/>
  </sheets>
  <externalReferences>
    <externalReference r:id="rId2"/>
  </externalReferences>
  <definedNames>
    <definedName name="_xlnm._FilterDatabase" localSheetId="0" hidden="1">教育!#REF!</definedName>
    <definedName name="_xlnm.Print_Area" localSheetId="0">教育!$A$1:$I$48</definedName>
    <definedName name="_xlnm.Print_Titles" localSheetId="0">教育!$2:$2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I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I7" i="1" s="1"/>
  <c r="G6" i="1"/>
  <c r="H6" i="1" s="1"/>
  <c r="G5" i="1"/>
  <c r="H5" i="1" s="1"/>
  <c r="G4" i="1"/>
  <c r="H4" i="1" s="1"/>
  <c r="G3" i="1"/>
  <c r="H3" i="1" s="1"/>
  <c r="I12" i="1" l="1"/>
  <c r="I29" i="1"/>
  <c r="I20" i="1"/>
  <c r="I30" i="1"/>
  <c r="I5" i="1"/>
  <c r="I16" i="1"/>
  <c r="I6" i="1"/>
  <c r="I46" i="1"/>
  <c r="I45" i="1"/>
  <c r="I11" i="1"/>
  <c r="I3" i="1"/>
  <c r="I19" i="1"/>
  <c r="I28" i="1"/>
  <c r="I17" i="1"/>
  <c r="I39" i="1"/>
  <c r="I22" i="1"/>
  <c r="I47" i="1"/>
  <c r="I23" i="1"/>
  <c r="I40" i="1"/>
  <c r="I18" i="1"/>
  <c r="I26" i="1"/>
  <c r="I42" i="1"/>
  <c r="I34" i="1"/>
  <c r="I31" i="1"/>
  <c r="I35" i="1"/>
  <c r="I14" i="1"/>
  <c r="I48" i="1"/>
  <c r="I15" i="1"/>
  <c r="I33" i="1"/>
  <c r="I41" i="1"/>
  <c r="I25" i="1"/>
  <c r="I27" i="1"/>
  <c r="I36" i="1"/>
  <c r="I8" i="1"/>
  <c r="I32" i="1"/>
  <c r="I37" i="1"/>
  <c r="I4" i="1"/>
  <c r="I21" i="1"/>
  <c r="I38" i="1"/>
  <c r="I44" i="1"/>
  <c r="I43" i="1"/>
</calcChain>
</file>

<file path=xl/sharedStrings.xml><?xml version="1.0" encoding="utf-8"?>
<sst xmlns="http://schemas.openxmlformats.org/spreadsheetml/2006/main" count="164" uniqueCount="120">
  <si>
    <t>序号</t>
    <phoneticPr fontId="1" type="noConversion"/>
  </si>
  <si>
    <t xml:space="preserve">姓名 </t>
  </si>
  <si>
    <t>报考类别</t>
    <phoneticPr fontId="1" type="noConversion"/>
  </si>
  <si>
    <t xml:space="preserve">报考职位 </t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</si>
  <si>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</si>
  <si>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</si>
  <si>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</si>
  <si>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</si>
  <si>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排名</t>
    <phoneticPr fontId="1" type="noConversion"/>
  </si>
  <si>
    <t>许勋</t>
  </si>
  <si>
    <t>公开招聘教师</t>
  </si>
  <si>
    <t>小学数学教师</t>
  </si>
  <si>
    <t>022062504</t>
  </si>
  <si>
    <t>戚晓娟</t>
  </si>
  <si>
    <t>022062401</t>
  </si>
  <si>
    <t>王珏琦</t>
  </si>
  <si>
    <t>022062824</t>
  </si>
  <si>
    <t>莫祺</t>
  </si>
  <si>
    <t>022062721</t>
  </si>
  <si>
    <t>汤小红</t>
  </si>
  <si>
    <t>公开选聘教师</t>
  </si>
  <si>
    <t>小学数学12级教师</t>
  </si>
  <si>
    <t>021052102</t>
  </si>
  <si>
    <t>孙巧巧</t>
  </si>
  <si>
    <t>021052209</t>
  </si>
  <si>
    <t>宋名明</t>
  </si>
  <si>
    <t>小学英语12级教师</t>
  </si>
  <si>
    <t>031073116</t>
  </si>
  <si>
    <t xml:space="preserve">    </t>
    <phoneticPr fontId="1" type="noConversion"/>
  </si>
  <si>
    <t>杨玲</t>
  </si>
  <si>
    <t>小学信息教师</t>
  </si>
  <si>
    <t>072134211</t>
  </si>
  <si>
    <t>李璧羽</t>
  </si>
  <si>
    <t>小学音乐舞蹈教师</t>
  </si>
  <si>
    <t>042093518</t>
  </si>
  <si>
    <t>姚孙丽</t>
  </si>
  <si>
    <t>042093525</t>
  </si>
  <si>
    <t>曹小琴</t>
  </si>
  <si>
    <t>小学音乐12级教师</t>
  </si>
  <si>
    <t>041083303</t>
  </si>
  <si>
    <t>彭思宇</t>
  </si>
  <si>
    <t>041083402</t>
  </si>
  <si>
    <t>李曼嘉</t>
  </si>
  <si>
    <t>小学美术教师</t>
  </si>
  <si>
    <t>062124106</t>
  </si>
  <si>
    <t>雷宇</t>
  </si>
  <si>
    <t>062123802</t>
  </si>
  <si>
    <t>覃文秀</t>
  </si>
  <si>
    <t>幼儿园教师1</t>
  </si>
  <si>
    <t>082144230</t>
  </si>
  <si>
    <t>彭兰芬</t>
  </si>
  <si>
    <t>082144217</t>
  </si>
  <si>
    <t>何英妮</t>
  </si>
  <si>
    <t>幼儿园教师2</t>
  </si>
  <si>
    <t>082154311</t>
  </si>
  <si>
    <t>袁承</t>
  </si>
  <si>
    <t>082154313</t>
  </si>
  <si>
    <t>钟诚</t>
  </si>
  <si>
    <t>幼儿园体能教师</t>
  </si>
  <si>
    <t>092164328</t>
  </si>
  <si>
    <t>刘健</t>
  </si>
  <si>
    <t>092164409</t>
  </si>
  <si>
    <t>白征庆</t>
  </si>
  <si>
    <t>092164415</t>
  </si>
  <si>
    <t>马超</t>
  </si>
  <si>
    <t>小学体育教师（排球）</t>
  </si>
  <si>
    <t>052103611</t>
  </si>
  <si>
    <t>周维维</t>
  </si>
  <si>
    <t>小学语文教师1</t>
  </si>
  <si>
    <t>012020614</t>
  </si>
  <si>
    <t>刘勃</t>
    <phoneticPr fontId="7" type="noConversion"/>
  </si>
  <si>
    <t>012020610</t>
  </si>
  <si>
    <t>巫志鹏</t>
  </si>
  <si>
    <t>012020611</t>
  </si>
  <si>
    <t>李秋平</t>
    <phoneticPr fontId="7" type="noConversion"/>
  </si>
  <si>
    <t>小学语文教师2</t>
  </si>
  <si>
    <t>012030618</t>
  </si>
  <si>
    <t>杨舒童</t>
    <phoneticPr fontId="7" type="noConversion"/>
  </si>
  <si>
    <t>012030820</t>
  </si>
  <si>
    <t>蔡曦</t>
    <phoneticPr fontId="7" type="noConversion"/>
  </si>
  <si>
    <t>012030802</t>
  </si>
  <si>
    <t>李晖</t>
    <phoneticPr fontId="7" type="noConversion"/>
  </si>
  <si>
    <t>小学语文教师3</t>
  </si>
  <si>
    <t>012041003</t>
  </si>
  <si>
    <t>金湛</t>
    <phoneticPr fontId="7" type="noConversion"/>
  </si>
  <si>
    <t>012041007</t>
  </si>
  <si>
    <t>王江铃</t>
    <phoneticPr fontId="7" type="noConversion"/>
  </si>
  <si>
    <t>012041302</t>
  </si>
  <si>
    <t>彭羽珊</t>
    <phoneticPr fontId="7" type="noConversion"/>
  </si>
  <si>
    <t>012042008</t>
  </si>
  <si>
    <t>罗朝</t>
    <phoneticPr fontId="7" type="noConversion"/>
  </si>
  <si>
    <t>012041315</t>
  </si>
  <si>
    <t>胡冰洁</t>
    <phoneticPr fontId="7" type="noConversion"/>
  </si>
  <si>
    <t>012041424</t>
  </si>
  <si>
    <t>程思宇</t>
    <phoneticPr fontId="7" type="noConversion"/>
  </si>
  <si>
    <t>012041423</t>
  </si>
  <si>
    <t>罗浈</t>
    <phoneticPr fontId="7" type="noConversion"/>
  </si>
  <si>
    <t>012041622</t>
  </si>
  <si>
    <t>石玲</t>
    <phoneticPr fontId="7" type="noConversion"/>
  </si>
  <si>
    <t>012041129</t>
  </si>
  <si>
    <t>周梦婷</t>
    <phoneticPr fontId="7" type="noConversion"/>
  </si>
  <si>
    <t>012041415</t>
  </si>
  <si>
    <t>莫家艳</t>
  </si>
  <si>
    <t>012041029</t>
  </si>
  <si>
    <t>刘冬</t>
  </si>
  <si>
    <t>012041218</t>
  </si>
  <si>
    <t>符兰</t>
  </si>
  <si>
    <t>小学语文12级教师</t>
  </si>
  <si>
    <t>011010201</t>
  </si>
  <si>
    <t>李兰兰</t>
  </si>
  <si>
    <t>011010204</t>
  </si>
  <si>
    <t>伍琳</t>
  </si>
  <si>
    <t>011010225</t>
  </si>
  <si>
    <t>罗微安</t>
  </si>
  <si>
    <t>011010412</t>
  </si>
  <si>
    <t>陈丽慧</t>
  </si>
  <si>
    <t>011010120</t>
  </si>
  <si>
    <t>聂新云</t>
  </si>
  <si>
    <t>011010101</t>
  </si>
  <si>
    <t>武陵区2021年公开招聘教师、公开选聘教师综合成绩及排名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</si>
</sst>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等线"/>
      <family val="2"/>
      <charset val="134"/>
      <scheme val="minor"/>
    </font>
    <font>
      <sz val="10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508;&#21512;&#25104;&#3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资格复审名单"/>
      <sheetName val="Sheet1"/>
      <sheetName val="公务员"/>
      <sheetName val="教育"/>
    </sheetNames>
    <sheetDataSet>
      <sheetData sheetId="0" refreshError="1"/>
      <sheetData sheetId="1">
        <row r="34">
          <cell r="A34" t="str">
            <v>聂新云</v>
          </cell>
          <cell r="B34" t="str">
            <v>女</v>
          </cell>
          <cell r="C34" t="str">
            <v>小学语文12级教师</v>
          </cell>
          <cell r="D34">
            <v>82.04</v>
          </cell>
        </row>
        <row r="35">
          <cell r="A35" t="str">
            <v>罗浈</v>
          </cell>
          <cell r="B35" t="str">
            <v>女</v>
          </cell>
          <cell r="C35" t="str">
            <v>小学语文教师3</v>
          </cell>
          <cell r="D35">
            <v>79.84</v>
          </cell>
        </row>
        <row r="36">
          <cell r="A36" t="str">
            <v>王江铃</v>
          </cell>
          <cell r="B36" t="str">
            <v>女</v>
          </cell>
          <cell r="C36" t="str">
            <v>小学语文教师3</v>
          </cell>
          <cell r="D36">
            <v>82.58</v>
          </cell>
        </row>
        <row r="37">
          <cell r="A37" t="str">
            <v>罗朝</v>
          </cell>
          <cell r="B37" t="str">
            <v>女</v>
          </cell>
          <cell r="C37" t="str">
            <v>小学语文教师3</v>
          </cell>
          <cell r="D37">
            <v>81.320000000000007</v>
          </cell>
        </row>
        <row r="38">
          <cell r="A38" t="str">
            <v>金湛</v>
          </cell>
          <cell r="B38" t="str">
            <v>女</v>
          </cell>
          <cell r="C38" t="str">
            <v>小学语文教师3</v>
          </cell>
          <cell r="D38">
            <v>83.86</v>
          </cell>
        </row>
        <row r="39">
          <cell r="A39" t="str">
            <v>符兰</v>
          </cell>
          <cell r="B39" t="str">
            <v>女</v>
          </cell>
          <cell r="C39" t="str">
            <v>小学语文12级教师</v>
          </cell>
          <cell r="D39">
            <v>80.719999999999985</v>
          </cell>
        </row>
        <row r="40">
          <cell r="A40" t="str">
            <v>彭羽珊</v>
          </cell>
          <cell r="B40" t="str">
            <v>女</v>
          </cell>
          <cell r="C40" t="str">
            <v>小学语文教师3</v>
          </cell>
          <cell r="D40">
            <v>83.82</v>
          </cell>
        </row>
        <row r="41">
          <cell r="A41" t="str">
            <v>周梦婷</v>
          </cell>
          <cell r="B41" t="str">
            <v>女</v>
          </cell>
          <cell r="C41" t="str">
            <v>小学语文教师3</v>
          </cell>
          <cell r="D41">
            <v>79.999999999999986</v>
          </cell>
        </row>
        <row r="42">
          <cell r="A42" t="str">
            <v>刘冬</v>
          </cell>
          <cell r="B42" t="str">
            <v>女</v>
          </cell>
          <cell r="C42" t="str">
            <v>小学语文教师3</v>
          </cell>
          <cell r="D42">
            <v>83.960000000000008</v>
          </cell>
        </row>
        <row r="43">
          <cell r="A43" t="str">
            <v>陈丽慧</v>
          </cell>
          <cell r="B43" t="str">
            <v>女</v>
          </cell>
          <cell r="C43" t="str">
            <v>小学语文12级教师</v>
          </cell>
          <cell r="D43">
            <v>80.92</v>
          </cell>
        </row>
        <row r="44">
          <cell r="A44" t="str">
            <v>胡冰洁</v>
          </cell>
          <cell r="B44" t="str">
            <v>女</v>
          </cell>
          <cell r="C44" t="str">
            <v>小学语文教师3</v>
          </cell>
          <cell r="D44">
            <v>82.54</v>
          </cell>
        </row>
        <row r="45">
          <cell r="A45" t="str">
            <v>石玲</v>
          </cell>
          <cell r="B45" t="str">
            <v>女</v>
          </cell>
          <cell r="C45" t="str">
            <v>小学语文教师3</v>
          </cell>
          <cell r="D45">
            <v>80.260000000000005</v>
          </cell>
        </row>
        <row r="46">
          <cell r="A46" t="str">
            <v>李秋平</v>
          </cell>
          <cell r="B46" t="str">
            <v>女</v>
          </cell>
          <cell r="C46" t="str">
            <v>小学语文教师2</v>
          </cell>
          <cell r="D46">
            <v>79.14</v>
          </cell>
        </row>
        <row r="47">
          <cell r="A47" t="str">
            <v>杨舒童</v>
          </cell>
          <cell r="B47" t="str">
            <v>女</v>
          </cell>
          <cell r="C47" t="str">
            <v>小学语文教师2</v>
          </cell>
          <cell r="D47">
            <v>82.6</v>
          </cell>
        </row>
        <row r="48">
          <cell r="A48" t="str">
            <v>李晖</v>
          </cell>
          <cell r="B48" t="str">
            <v>女</v>
          </cell>
          <cell r="C48" t="str">
            <v>小学语文教师3</v>
          </cell>
          <cell r="D48">
            <v>82.7</v>
          </cell>
        </row>
        <row r="49">
          <cell r="A49" t="str">
            <v>伍琳</v>
          </cell>
          <cell r="B49" t="str">
            <v>女</v>
          </cell>
          <cell r="C49" t="str">
            <v>小学语文12级教师</v>
          </cell>
          <cell r="D49">
            <v>83.5</v>
          </cell>
        </row>
        <row r="50">
          <cell r="A50" t="str">
            <v>罗微安</v>
          </cell>
          <cell r="B50" t="str">
            <v>女</v>
          </cell>
          <cell r="C50" t="str">
            <v>小学语文12级教师</v>
          </cell>
          <cell r="D50">
            <v>80.859999999999985</v>
          </cell>
        </row>
        <row r="51">
          <cell r="A51" t="str">
            <v>莫家艳</v>
          </cell>
          <cell r="B51" t="str">
            <v>女</v>
          </cell>
          <cell r="C51" t="str">
            <v>小学语文教师3</v>
          </cell>
          <cell r="D51">
            <v>82.88000000000001</v>
          </cell>
        </row>
        <row r="52">
          <cell r="A52" t="str">
            <v>蔡曦</v>
          </cell>
          <cell r="B52" t="str">
            <v>女</v>
          </cell>
          <cell r="C52" t="str">
            <v>小学语文教师2</v>
          </cell>
          <cell r="D52">
            <v>80.360000000000014</v>
          </cell>
        </row>
        <row r="53">
          <cell r="A53" t="str">
            <v>周维维</v>
          </cell>
          <cell r="B53" t="str">
            <v>男</v>
          </cell>
          <cell r="C53" t="str">
            <v>小学语文教师1</v>
          </cell>
          <cell r="D53">
            <v>78.66</v>
          </cell>
        </row>
        <row r="54">
          <cell r="A54" t="str">
            <v>李兰兰</v>
          </cell>
          <cell r="B54" t="str">
            <v>女</v>
          </cell>
          <cell r="C54" t="str">
            <v>小学语文12级教师</v>
          </cell>
          <cell r="D54">
            <v>81.7</v>
          </cell>
        </row>
        <row r="55">
          <cell r="A55" t="str">
            <v>刘勃</v>
          </cell>
          <cell r="B55" t="str">
            <v>男</v>
          </cell>
          <cell r="C55" t="str">
            <v>小学语文教师1</v>
          </cell>
          <cell r="D55">
            <v>82.64</v>
          </cell>
        </row>
        <row r="56">
          <cell r="A56" t="str">
            <v>巫志鹏</v>
          </cell>
          <cell r="B56" t="str">
            <v>男</v>
          </cell>
          <cell r="C56" t="str">
            <v>小学语文教师1</v>
          </cell>
          <cell r="D56">
            <v>80.98</v>
          </cell>
        </row>
        <row r="57">
          <cell r="A57" t="str">
            <v>程思宇</v>
          </cell>
          <cell r="B57" t="str">
            <v>女</v>
          </cell>
          <cell r="C57" t="str">
            <v>小学语文教师3</v>
          </cell>
          <cell r="D57">
            <v>82.72</v>
          </cell>
        </row>
        <row r="59">
          <cell r="A59" t="str">
            <v>王珏琦</v>
          </cell>
          <cell r="B59" t="str">
            <v>女</v>
          </cell>
          <cell r="C59" t="str">
            <v>小学数学教师</v>
          </cell>
          <cell r="D59">
            <v>82.8</v>
          </cell>
        </row>
        <row r="60">
          <cell r="A60" t="str">
            <v>汤小红</v>
          </cell>
          <cell r="B60" t="str">
            <v>女</v>
          </cell>
          <cell r="C60" t="str">
            <v>小学数学12级教师</v>
          </cell>
          <cell r="D60">
            <v>79.680000000000007</v>
          </cell>
        </row>
        <row r="61">
          <cell r="A61" t="str">
            <v>戚晓娟</v>
          </cell>
          <cell r="B61" t="str">
            <v>女</v>
          </cell>
          <cell r="C61" t="str">
            <v>小学数学教师</v>
          </cell>
          <cell r="D61">
            <v>79.399999999999991</v>
          </cell>
        </row>
        <row r="62">
          <cell r="A62" t="str">
            <v>孙巧巧</v>
          </cell>
          <cell r="B62" t="str">
            <v>女</v>
          </cell>
          <cell r="C62" t="str">
            <v>小学数学12级教师</v>
          </cell>
          <cell r="D62">
            <v>81.38000000000001</v>
          </cell>
        </row>
        <row r="63">
          <cell r="A63" t="str">
            <v>许勋</v>
          </cell>
          <cell r="B63" t="str">
            <v>男</v>
          </cell>
          <cell r="C63" t="str">
            <v>小学数学教师</v>
          </cell>
          <cell r="D63">
            <v>80.14</v>
          </cell>
        </row>
        <row r="64">
          <cell r="A64" t="str">
            <v>莫祺</v>
          </cell>
          <cell r="B64" t="str">
            <v>男</v>
          </cell>
          <cell r="C64" t="str">
            <v>小学数学教师</v>
          </cell>
          <cell r="D64">
            <v>82.04</v>
          </cell>
        </row>
        <row r="65">
          <cell r="A65" t="str">
            <v>宋名明</v>
          </cell>
          <cell r="B65" t="str">
            <v>女</v>
          </cell>
          <cell r="C65" t="str">
            <v>小学英语12级教师</v>
          </cell>
          <cell r="D65">
            <v>82.7</v>
          </cell>
        </row>
        <row r="66">
          <cell r="A66" t="str">
            <v>杨玲</v>
          </cell>
          <cell r="B66" t="str">
            <v>女</v>
          </cell>
          <cell r="C66" t="str">
            <v>小学信息教师</v>
          </cell>
          <cell r="D66">
            <v>80.699999999999989</v>
          </cell>
        </row>
        <row r="67">
          <cell r="A67" t="str">
            <v>姚孙丽</v>
          </cell>
          <cell r="B67" t="str">
            <v>女</v>
          </cell>
          <cell r="C67" t="str">
            <v>小学音乐舞蹈教师</v>
          </cell>
          <cell r="D67">
            <v>76.22999999999999</v>
          </cell>
        </row>
        <row r="68">
          <cell r="A68" t="str">
            <v>彭思宇</v>
          </cell>
          <cell r="B68" t="str">
            <v>女</v>
          </cell>
          <cell r="C68" t="str">
            <v>小学音乐13级教师</v>
          </cell>
          <cell r="D68">
            <v>80.639999999999986</v>
          </cell>
        </row>
        <row r="69">
          <cell r="A69" t="str">
            <v>李璧羽</v>
          </cell>
          <cell r="B69" t="str">
            <v>女</v>
          </cell>
          <cell r="C69" t="str">
            <v>小学音乐舞蹈教师</v>
          </cell>
          <cell r="D69">
            <v>83.79</v>
          </cell>
        </row>
        <row r="70">
          <cell r="A70" t="str">
            <v>曹小琴</v>
          </cell>
          <cell r="B70" t="str">
            <v>女</v>
          </cell>
          <cell r="C70" t="str">
            <v>小学音乐12级教师</v>
          </cell>
          <cell r="D70">
            <v>83.24</v>
          </cell>
        </row>
        <row r="71">
          <cell r="A71" t="str">
            <v>雷宇</v>
          </cell>
          <cell r="B71" t="str">
            <v>女</v>
          </cell>
          <cell r="C71" t="str">
            <v>小学美术教师</v>
          </cell>
          <cell r="D71">
            <v>84.13</v>
          </cell>
        </row>
        <row r="72">
          <cell r="A72" t="str">
            <v>李曼嘉</v>
          </cell>
          <cell r="B72" t="str">
            <v>女</v>
          </cell>
          <cell r="C72" t="str">
            <v>小学美术教师</v>
          </cell>
          <cell r="D72">
            <v>81.45</v>
          </cell>
        </row>
        <row r="73">
          <cell r="A73" t="str">
            <v>覃文秀</v>
          </cell>
          <cell r="B73" t="str">
            <v>女</v>
          </cell>
          <cell r="C73" t="str">
            <v>幼儿园教师1</v>
          </cell>
          <cell r="D73">
            <v>85.1</v>
          </cell>
        </row>
        <row r="74">
          <cell r="A74" t="str">
            <v>袁承</v>
          </cell>
          <cell r="B74" t="str">
            <v>女</v>
          </cell>
          <cell r="C74" t="str">
            <v>幼儿园教师2</v>
          </cell>
          <cell r="D74">
            <v>83.1</v>
          </cell>
        </row>
        <row r="75">
          <cell r="A75" t="str">
            <v>彭兰芬</v>
          </cell>
          <cell r="B75" t="str">
            <v>女</v>
          </cell>
          <cell r="C75" t="str">
            <v>幼儿园教师1</v>
          </cell>
          <cell r="D75">
            <v>81.88</v>
          </cell>
        </row>
        <row r="76">
          <cell r="A76" t="str">
            <v>何英妮</v>
          </cell>
          <cell r="B76" t="str">
            <v>女</v>
          </cell>
          <cell r="C76" t="str">
            <v>幼儿园教师2</v>
          </cell>
          <cell r="D76">
            <v>82.82</v>
          </cell>
        </row>
        <row r="77">
          <cell r="A77" t="str">
            <v>刘健</v>
          </cell>
          <cell r="B77" t="str">
            <v>男</v>
          </cell>
          <cell r="C77" t="str">
            <v>幼儿园体能教师</v>
          </cell>
          <cell r="D77">
            <v>80.459999999999994</v>
          </cell>
        </row>
        <row r="78">
          <cell r="A78" t="str">
            <v>白征庆</v>
          </cell>
          <cell r="B78" t="str">
            <v>男</v>
          </cell>
          <cell r="C78" t="str">
            <v>幼儿园体能教师</v>
          </cell>
          <cell r="D78">
            <v>88.59</v>
          </cell>
        </row>
        <row r="79">
          <cell r="A79" t="str">
            <v>钟诚</v>
          </cell>
          <cell r="B79" t="str">
            <v>男</v>
          </cell>
          <cell r="C79" t="str">
            <v>幼儿园体能教师</v>
          </cell>
          <cell r="D79">
            <v>86.089999999999989</v>
          </cell>
        </row>
        <row r="80">
          <cell r="A80" t="str">
            <v>马超</v>
          </cell>
          <cell r="B80" t="str">
            <v>男</v>
          </cell>
          <cell r="C80" t="str">
            <v>小学体育教师（排球）</v>
          </cell>
          <cell r="D80">
            <v>86.74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366C8-06C5-4FD9-97A4-4EF497F3FDF1}">
  <dimension ref="A1:J48"/>
  <sheetViews>
    <sheetView tabSelected="1" zoomScaleNormal="100" workbookViewId="0">
      <selection activeCell="K23" sqref="K23"/>
    </sheetView>
  </sheetViews>
  <sheetFormatPr defaultRowHeight="12.75" x14ac:dyDescent="0.2"/>
  <cols>
    <col min="1" max="1" width="5" style="1" bestFit="1" customWidth="1"/>
    <col min="2" max="2" width="8" style="1" bestFit="1" customWidth="1"/>
    <col min="3" max="3" width="17.875" style="1" bestFit="1" customWidth="1"/>
    <col min="4" max="4" width="18.625" style="3" bestFit="1" customWidth="1"/>
    <col min="5" max="5" width="13.125" style="4" bestFit="1" customWidth="1"/>
    <col min="6" max="7" width="8" style="5" bestFit="1" customWidth="1"/>
    <col min="8" max="8" width="8" style="6" bestFit="1" customWidth="1"/>
    <col min="9" max="9" width="4.75" style="5" bestFit="1" customWidth="1"/>
    <col min="10" max="16384" width="9" style="1"/>
  </cols>
  <sheetData>
    <row r="1" spans="1:10" ht="22.5" x14ac:dyDescent="0.2">
      <c r="A1" s="18" t="s">
        <v>119</v>
      </c>
      <c r="B1" s="18"/>
      <c r="C1" s="18"/>
      <c r="D1" s="18"/>
      <c r="E1" s="18"/>
      <c r="F1" s="18"/>
      <c r="G1" s="18"/>
      <c r="H1" s="18"/>
      <c r="I1" s="18"/>
    </row>
    <row r="2" spans="1:10" x14ac:dyDescent="0.2">
      <c r="A2" s="7" t="s">
        <v>0</v>
      </c>
      <c r="B2" s="7" t="s">
        <v>1</v>
      </c>
      <c r="C2" s="7" t="s">
        <v>2</v>
      </c>
      <c r="D2" s="8" t="s">
        <v>3</v>
      </c>
      <c r="E2" s="9" t="s">
        <v>4</v>
      </c>
      <c r="F2" s="10" t="s">
        <v>5</v>
      </c>
      <c r="G2" s="10" t="s">
        <v>6</v>
      </c>
      <c r="H2" s="11" t="s">
        <v>7</v>
      </c>
      <c r="I2" s="10" t="s">
        <v>8</v>
      </c>
    </row>
    <row r="3" spans="1:10" x14ac:dyDescent="0.2">
      <c r="A3" s="12">
        <v>1</v>
      </c>
      <c r="B3" s="12" t="s">
        <v>9</v>
      </c>
      <c r="C3" s="12" t="s">
        <v>10</v>
      </c>
      <c r="D3" s="17" t="s">
        <v>11</v>
      </c>
      <c r="E3" s="13" t="s">
        <v>12</v>
      </c>
      <c r="F3" s="14">
        <v>88</v>
      </c>
      <c r="G3" s="15">
        <f>VLOOKUP(B3,[1]Sheet1!$A$59:$D$80,4,0)</f>
        <v>80.14</v>
      </c>
      <c r="H3" s="15">
        <f t="shared" ref="H3:H48" si="0">F3*0.5+G3*0.5</f>
        <v>84.07</v>
      </c>
      <c r="I3" s="14">
        <f>RANK(H3,$H$3:$H$6)</f>
        <v>1</v>
      </c>
    </row>
    <row r="4" spans="1:10" x14ac:dyDescent="0.2">
      <c r="A4" s="12">
        <v>2</v>
      </c>
      <c r="B4" s="12" t="s">
        <v>13</v>
      </c>
      <c r="C4" s="12" t="s">
        <v>10</v>
      </c>
      <c r="D4" s="17"/>
      <c r="E4" s="13" t="s">
        <v>14</v>
      </c>
      <c r="F4" s="14">
        <v>86.5</v>
      </c>
      <c r="G4" s="15">
        <f>VLOOKUP(B4,[1]Sheet1!$A$59:$D$80,4,0)</f>
        <v>79.399999999999991</v>
      </c>
      <c r="H4" s="15">
        <f t="shared" si="0"/>
        <v>82.949999999999989</v>
      </c>
      <c r="I4" s="14">
        <f t="shared" ref="I4:I6" si="1">RANK(H4,$H$3:$H$6)</f>
        <v>4</v>
      </c>
    </row>
    <row r="5" spans="1:10" x14ac:dyDescent="0.2">
      <c r="A5" s="12">
        <v>3</v>
      </c>
      <c r="B5" s="12" t="s">
        <v>15</v>
      </c>
      <c r="C5" s="12" t="s">
        <v>10</v>
      </c>
      <c r="D5" s="17"/>
      <c r="E5" s="13" t="s">
        <v>16</v>
      </c>
      <c r="F5" s="14">
        <v>85</v>
      </c>
      <c r="G5" s="15">
        <f>VLOOKUP(B5,[1]Sheet1!$A$59:$D$80,4,0)</f>
        <v>82.8</v>
      </c>
      <c r="H5" s="15">
        <f t="shared" si="0"/>
        <v>83.9</v>
      </c>
      <c r="I5" s="14">
        <f t="shared" si="1"/>
        <v>2</v>
      </c>
    </row>
    <row r="6" spans="1:10" s="2" customFormat="1" x14ac:dyDescent="0.2">
      <c r="A6" s="12">
        <v>4</v>
      </c>
      <c r="B6" s="12" t="s">
        <v>17</v>
      </c>
      <c r="C6" s="12" t="s">
        <v>10</v>
      </c>
      <c r="D6" s="17"/>
      <c r="E6" s="13" t="s">
        <v>18</v>
      </c>
      <c r="F6" s="14">
        <v>84.5</v>
      </c>
      <c r="G6" s="15">
        <f>VLOOKUP(B6,[1]Sheet1!$A$59:$D$80,4,0)</f>
        <v>82.04</v>
      </c>
      <c r="H6" s="15">
        <f t="shared" si="0"/>
        <v>83.27000000000001</v>
      </c>
      <c r="I6" s="14">
        <f t="shared" si="1"/>
        <v>3</v>
      </c>
    </row>
    <row r="7" spans="1:10" x14ac:dyDescent="0.2">
      <c r="A7" s="12">
        <v>5</v>
      </c>
      <c r="B7" s="12" t="s">
        <v>19</v>
      </c>
      <c r="C7" s="12" t="s">
        <v>20</v>
      </c>
      <c r="D7" s="17" t="s">
        <v>21</v>
      </c>
      <c r="E7" s="13" t="s">
        <v>22</v>
      </c>
      <c r="F7" s="14">
        <v>81.5</v>
      </c>
      <c r="G7" s="15">
        <f>VLOOKUP(B7,[1]Sheet1!$A$59:$D$80,4,0)</f>
        <v>79.680000000000007</v>
      </c>
      <c r="H7" s="15">
        <f t="shared" si="0"/>
        <v>80.59</v>
      </c>
      <c r="I7" s="14">
        <f>RANK(H7,$H$7:$H$8)</f>
        <v>1</v>
      </c>
    </row>
    <row r="8" spans="1:10" x14ac:dyDescent="0.2">
      <c r="A8" s="12">
        <v>6</v>
      </c>
      <c r="B8" s="12" t="s">
        <v>23</v>
      </c>
      <c r="C8" s="12" t="s">
        <v>20</v>
      </c>
      <c r="D8" s="17"/>
      <c r="E8" s="13" t="s">
        <v>24</v>
      </c>
      <c r="F8" s="14">
        <v>79.5</v>
      </c>
      <c r="G8" s="15">
        <f>VLOOKUP(B8,[1]Sheet1!$A$59:$D$80,4,0)</f>
        <v>81.38000000000001</v>
      </c>
      <c r="H8" s="15">
        <f t="shared" si="0"/>
        <v>80.44</v>
      </c>
      <c r="I8" s="14">
        <f>RANK(H8,$H$7:$H$8)</f>
        <v>2</v>
      </c>
    </row>
    <row r="9" spans="1:10" x14ac:dyDescent="0.2">
      <c r="A9" s="12">
        <v>8</v>
      </c>
      <c r="B9" s="12" t="s">
        <v>25</v>
      </c>
      <c r="C9" s="12" t="s">
        <v>20</v>
      </c>
      <c r="D9" s="16" t="s">
        <v>26</v>
      </c>
      <c r="E9" s="13" t="s">
        <v>27</v>
      </c>
      <c r="F9" s="14">
        <v>94</v>
      </c>
      <c r="G9" s="15">
        <f>VLOOKUP(B9,[1]Sheet1!$A$59:$D$80,4,0)</f>
        <v>82.7</v>
      </c>
      <c r="H9" s="15">
        <f t="shared" si="0"/>
        <v>88.35</v>
      </c>
      <c r="I9" s="14">
        <v>1</v>
      </c>
      <c r="J9" s="1" t="s">
        <v>28</v>
      </c>
    </row>
    <row r="10" spans="1:10" x14ac:dyDescent="0.2">
      <c r="A10" s="12">
        <v>7</v>
      </c>
      <c r="B10" s="12" t="s">
        <v>29</v>
      </c>
      <c r="C10" s="12" t="s">
        <v>10</v>
      </c>
      <c r="D10" s="16" t="s">
        <v>30</v>
      </c>
      <c r="E10" s="13" t="s">
        <v>31</v>
      </c>
      <c r="F10" s="14">
        <v>69.5</v>
      </c>
      <c r="G10" s="15">
        <f>VLOOKUP(B10,[1]Sheet1!$A$59:$D$80,4,0)</f>
        <v>80.699999999999989</v>
      </c>
      <c r="H10" s="15">
        <f t="shared" si="0"/>
        <v>75.099999999999994</v>
      </c>
      <c r="I10" s="14">
        <v>1</v>
      </c>
    </row>
    <row r="11" spans="1:10" x14ac:dyDescent="0.2">
      <c r="A11" s="12">
        <v>1</v>
      </c>
      <c r="B11" s="12" t="s">
        <v>32</v>
      </c>
      <c r="C11" s="12" t="s">
        <v>10</v>
      </c>
      <c r="D11" s="17" t="s">
        <v>33</v>
      </c>
      <c r="E11" s="13" t="s">
        <v>34</v>
      </c>
      <c r="F11" s="14">
        <v>86.5</v>
      </c>
      <c r="G11" s="15">
        <f>VLOOKUP(B11,[1]Sheet1!$A$59:$D$80,4,0)</f>
        <v>83.79</v>
      </c>
      <c r="H11" s="15">
        <f t="shared" si="0"/>
        <v>85.14500000000001</v>
      </c>
      <c r="I11" s="14">
        <f>RANK(H11,$H$11:$H$12)</f>
        <v>1</v>
      </c>
    </row>
    <row r="12" spans="1:10" s="2" customFormat="1" x14ac:dyDescent="0.2">
      <c r="A12" s="12">
        <v>2</v>
      </c>
      <c r="B12" s="12" t="s">
        <v>35</v>
      </c>
      <c r="C12" s="12" t="s">
        <v>10</v>
      </c>
      <c r="D12" s="17"/>
      <c r="E12" s="13" t="s">
        <v>36</v>
      </c>
      <c r="F12" s="14">
        <v>85</v>
      </c>
      <c r="G12" s="15">
        <f>VLOOKUP(B12,[1]Sheet1!$A$59:$D$80,4,0)</f>
        <v>76.22999999999999</v>
      </c>
      <c r="H12" s="15">
        <f t="shared" si="0"/>
        <v>80.614999999999995</v>
      </c>
      <c r="I12" s="14">
        <f>RANK(H12,$H$11:$H$12)</f>
        <v>2</v>
      </c>
    </row>
    <row r="13" spans="1:10" x14ac:dyDescent="0.2">
      <c r="A13" s="12">
        <v>3</v>
      </c>
      <c r="B13" s="12" t="s">
        <v>37</v>
      </c>
      <c r="C13" s="12" t="s">
        <v>20</v>
      </c>
      <c r="D13" s="17" t="s">
        <v>38</v>
      </c>
      <c r="E13" s="13" t="s">
        <v>39</v>
      </c>
      <c r="F13" s="14">
        <v>86.5</v>
      </c>
      <c r="G13" s="15">
        <f>VLOOKUP(B13,[1]Sheet1!$A$59:$D$80,4,0)</f>
        <v>83.24</v>
      </c>
      <c r="H13" s="15">
        <f t="shared" si="0"/>
        <v>84.87</v>
      </c>
      <c r="I13" s="14">
        <f>RANK(H13,$H$13:$H$14)</f>
        <v>1</v>
      </c>
    </row>
    <row r="14" spans="1:10" s="2" customFormat="1" x14ac:dyDescent="0.2">
      <c r="A14" s="12">
        <v>4</v>
      </c>
      <c r="B14" s="12" t="s">
        <v>40</v>
      </c>
      <c r="C14" s="12" t="s">
        <v>20</v>
      </c>
      <c r="D14" s="17"/>
      <c r="E14" s="13" t="s">
        <v>41</v>
      </c>
      <c r="F14" s="14">
        <v>85.5</v>
      </c>
      <c r="G14" s="15">
        <f>VLOOKUP(B14,[1]Sheet1!$A$59:$D$80,4,0)</f>
        <v>80.639999999999986</v>
      </c>
      <c r="H14" s="15">
        <f t="shared" si="0"/>
        <v>83.07</v>
      </c>
      <c r="I14" s="14">
        <f>RANK(H14,$H$13:$H$14)</f>
        <v>2</v>
      </c>
    </row>
    <row r="15" spans="1:10" x14ac:dyDescent="0.2">
      <c r="A15" s="12">
        <v>5</v>
      </c>
      <c r="B15" s="12" t="s">
        <v>42</v>
      </c>
      <c r="C15" s="12" t="s">
        <v>10</v>
      </c>
      <c r="D15" s="17" t="s">
        <v>43</v>
      </c>
      <c r="E15" s="13" t="s">
        <v>44</v>
      </c>
      <c r="F15" s="14">
        <v>80</v>
      </c>
      <c r="G15" s="15">
        <f>VLOOKUP(B15,[1]Sheet1!$A$59:$D$80,4,0)</f>
        <v>81.45</v>
      </c>
      <c r="H15" s="15">
        <f t="shared" si="0"/>
        <v>80.724999999999994</v>
      </c>
      <c r="I15" s="14">
        <f>RANK(H15,$H$15:$H$16)</f>
        <v>2</v>
      </c>
    </row>
    <row r="16" spans="1:10" s="2" customFormat="1" x14ac:dyDescent="0.2">
      <c r="A16" s="12">
        <v>6</v>
      </c>
      <c r="B16" s="12" t="s">
        <v>45</v>
      </c>
      <c r="C16" s="12" t="s">
        <v>10</v>
      </c>
      <c r="D16" s="17"/>
      <c r="E16" s="13" t="s">
        <v>46</v>
      </c>
      <c r="F16" s="14">
        <v>79.5</v>
      </c>
      <c r="G16" s="15">
        <f>VLOOKUP(B16,[1]Sheet1!$A$59:$D$80,4,0)</f>
        <v>84.13</v>
      </c>
      <c r="H16" s="15">
        <f t="shared" si="0"/>
        <v>81.814999999999998</v>
      </c>
      <c r="I16" s="14">
        <f>RANK(H16,$H$15:$H$16)</f>
        <v>1</v>
      </c>
    </row>
    <row r="17" spans="1:9" x14ac:dyDescent="0.2">
      <c r="A17" s="12">
        <v>11</v>
      </c>
      <c r="B17" s="12" t="s">
        <v>47</v>
      </c>
      <c r="C17" s="12" t="s">
        <v>10</v>
      </c>
      <c r="D17" s="17" t="s">
        <v>48</v>
      </c>
      <c r="E17" s="13" t="s">
        <v>49</v>
      </c>
      <c r="F17" s="14">
        <v>83.5</v>
      </c>
      <c r="G17" s="15">
        <f>VLOOKUP(B17,[1]Sheet1!$A$59:$D$80,4,0)</f>
        <v>85.1</v>
      </c>
      <c r="H17" s="15">
        <f t="shared" si="0"/>
        <v>84.3</v>
      </c>
      <c r="I17" s="14">
        <f>RANK(H17,$H$17:$H$18)</f>
        <v>1</v>
      </c>
    </row>
    <row r="18" spans="1:9" s="2" customFormat="1" x14ac:dyDescent="0.2">
      <c r="A18" s="12">
        <v>12</v>
      </c>
      <c r="B18" s="12" t="s">
        <v>50</v>
      </c>
      <c r="C18" s="12" t="s">
        <v>10</v>
      </c>
      <c r="D18" s="17"/>
      <c r="E18" s="13" t="s">
        <v>51</v>
      </c>
      <c r="F18" s="14">
        <v>82.5</v>
      </c>
      <c r="G18" s="15">
        <f>VLOOKUP(B18,[1]Sheet1!$A$59:$D$80,4,0)</f>
        <v>81.88</v>
      </c>
      <c r="H18" s="15">
        <f t="shared" si="0"/>
        <v>82.19</v>
      </c>
      <c r="I18" s="14">
        <f>RANK(H18,$H$17:$H$18)</f>
        <v>2</v>
      </c>
    </row>
    <row r="19" spans="1:9" x14ac:dyDescent="0.2">
      <c r="A19" s="12">
        <v>13</v>
      </c>
      <c r="B19" s="12" t="s">
        <v>52</v>
      </c>
      <c r="C19" s="12" t="s">
        <v>10</v>
      </c>
      <c r="D19" s="17" t="s">
        <v>53</v>
      </c>
      <c r="E19" s="13" t="s">
        <v>54</v>
      </c>
      <c r="F19" s="14">
        <v>89</v>
      </c>
      <c r="G19" s="15">
        <f>VLOOKUP(B19,[1]Sheet1!$A$59:$D$80,4,0)</f>
        <v>82.82</v>
      </c>
      <c r="H19" s="15">
        <f t="shared" si="0"/>
        <v>85.91</v>
      </c>
      <c r="I19" s="14">
        <f>RANK(H19,$H$19:$H$20)</f>
        <v>2</v>
      </c>
    </row>
    <row r="20" spans="1:9" s="2" customFormat="1" x14ac:dyDescent="0.2">
      <c r="A20" s="12">
        <v>14</v>
      </c>
      <c r="B20" s="12" t="s">
        <v>55</v>
      </c>
      <c r="C20" s="12" t="s">
        <v>10</v>
      </c>
      <c r="D20" s="17"/>
      <c r="E20" s="13" t="s">
        <v>56</v>
      </c>
      <c r="F20" s="14">
        <v>89</v>
      </c>
      <c r="G20" s="15">
        <f>VLOOKUP(B20,[1]Sheet1!$A$59:$D$80,4,0)</f>
        <v>83.1</v>
      </c>
      <c r="H20" s="15">
        <f t="shared" si="0"/>
        <v>86.05</v>
      </c>
      <c r="I20" s="14">
        <f>RANK(H20,$H$19:$H$20)</f>
        <v>1</v>
      </c>
    </row>
    <row r="21" spans="1:9" x14ac:dyDescent="0.2">
      <c r="A21" s="12">
        <v>8</v>
      </c>
      <c r="B21" s="12" t="s">
        <v>57</v>
      </c>
      <c r="C21" s="12" t="s">
        <v>10</v>
      </c>
      <c r="D21" s="17" t="s">
        <v>58</v>
      </c>
      <c r="E21" s="13" t="s">
        <v>59</v>
      </c>
      <c r="F21" s="14">
        <v>69</v>
      </c>
      <c r="G21" s="15">
        <f>VLOOKUP(B21,[1]Sheet1!$A$59:$D$80,4,0)</f>
        <v>86.089999999999989</v>
      </c>
      <c r="H21" s="15">
        <f t="shared" si="0"/>
        <v>77.544999999999987</v>
      </c>
      <c r="I21" s="14">
        <f>RANK(H21,$H$21:$H$23)</f>
        <v>1</v>
      </c>
    </row>
    <row r="22" spans="1:9" s="2" customFormat="1" x14ac:dyDescent="0.2">
      <c r="A22" s="12">
        <v>9</v>
      </c>
      <c r="B22" s="12" t="s">
        <v>60</v>
      </c>
      <c r="C22" s="12" t="s">
        <v>10</v>
      </c>
      <c r="D22" s="17"/>
      <c r="E22" s="13" t="s">
        <v>61</v>
      </c>
      <c r="F22" s="14">
        <v>69</v>
      </c>
      <c r="G22" s="15">
        <f>VLOOKUP(B22,[1]Sheet1!$A$59:$D$80,4,0)</f>
        <v>80.459999999999994</v>
      </c>
      <c r="H22" s="15">
        <f t="shared" si="0"/>
        <v>74.72999999999999</v>
      </c>
      <c r="I22" s="14">
        <f t="shared" ref="I22:I23" si="2">RANK(H22,$H$21:$H$23)</f>
        <v>3</v>
      </c>
    </row>
    <row r="23" spans="1:9" x14ac:dyDescent="0.2">
      <c r="A23" s="12">
        <v>10</v>
      </c>
      <c r="B23" s="12" t="s">
        <v>62</v>
      </c>
      <c r="C23" s="12" t="s">
        <v>10</v>
      </c>
      <c r="D23" s="17"/>
      <c r="E23" s="13" t="s">
        <v>63</v>
      </c>
      <c r="F23" s="14">
        <v>66</v>
      </c>
      <c r="G23" s="15">
        <f>VLOOKUP(B23,[1]Sheet1!$A$59:$D$80,4,0)</f>
        <v>88.59</v>
      </c>
      <c r="H23" s="15">
        <f t="shared" si="0"/>
        <v>77.295000000000002</v>
      </c>
      <c r="I23" s="14">
        <f t="shared" si="2"/>
        <v>2</v>
      </c>
    </row>
    <row r="24" spans="1:9" x14ac:dyDescent="0.2">
      <c r="A24" s="12">
        <v>7</v>
      </c>
      <c r="B24" s="12" t="s">
        <v>64</v>
      </c>
      <c r="C24" s="12" t="s">
        <v>10</v>
      </c>
      <c r="D24" s="16" t="s">
        <v>65</v>
      </c>
      <c r="E24" s="13" t="s">
        <v>66</v>
      </c>
      <c r="F24" s="14">
        <v>77</v>
      </c>
      <c r="G24" s="15">
        <f>VLOOKUP(B24,[1]Sheet1!$A$59:$D$80,4,0)</f>
        <v>86.74</v>
      </c>
      <c r="H24" s="15">
        <f t="shared" si="0"/>
        <v>81.87</v>
      </c>
      <c r="I24" s="14">
        <v>1</v>
      </c>
    </row>
    <row r="25" spans="1:9" x14ac:dyDescent="0.2">
      <c r="A25" s="12">
        <v>1</v>
      </c>
      <c r="B25" s="12" t="s">
        <v>67</v>
      </c>
      <c r="C25" s="12" t="s">
        <v>10</v>
      </c>
      <c r="D25" s="17" t="s">
        <v>68</v>
      </c>
      <c r="E25" s="13" t="s">
        <v>69</v>
      </c>
      <c r="F25" s="14">
        <v>53</v>
      </c>
      <c r="G25" s="15">
        <f>VLOOKUP(B25,[1]Sheet1!$A$34:$D$57,4,0)</f>
        <v>78.66</v>
      </c>
      <c r="H25" s="15">
        <f t="shared" si="0"/>
        <v>65.83</v>
      </c>
      <c r="I25" s="14">
        <f>RANK(H25,$H$25:$H$27)</f>
        <v>2</v>
      </c>
    </row>
    <row r="26" spans="1:9" s="2" customFormat="1" x14ac:dyDescent="0.2">
      <c r="A26" s="12">
        <v>2</v>
      </c>
      <c r="B26" s="12" t="s">
        <v>70</v>
      </c>
      <c r="C26" s="12" t="s">
        <v>10</v>
      </c>
      <c r="D26" s="17"/>
      <c r="E26" s="13" t="s">
        <v>71</v>
      </c>
      <c r="F26" s="14">
        <v>52</v>
      </c>
      <c r="G26" s="15">
        <f>VLOOKUP(B26,[1]Sheet1!$A$34:$D$57,4,0)</f>
        <v>82.64</v>
      </c>
      <c r="H26" s="15">
        <f t="shared" si="0"/>
        <v>67.319999999999993</v>
      </c>
      <c r="I26" s="14">
        <f t="shared" ref="I26:I27" si="3">RANK(H26,$H$25:$H$27)</f>
        <v>1</v>
      </c>
    </row>
    <row r="27" spans="1:9" x14ac:dyDescent="0.2">
      <c r="A27" s="12">
        <v>3</v>
      </c>
      <c r="B27" s="12" t="s">
        <v>72</v>
      </c>
      <c r="C27" s="12" t="s">
        <v>10</v>
      </c>
      <c r="D27" s="17"/>
      <c r="E27" s="13" t="s">
        <v>73</v>
      </c>
      <c r="F27" s="14">
        <v>49.5</v>
      </c>
      <c r="G27" s="15">
        <f>VLOOKUP(B27,[1]Sheet1!$A$34:$D$57,4,0)</f>
        <v>80.98</v>
      </c>
      <c r="H27" s="15">
        <f t="shared" si="0"/>
        <v>65.240000000000009</v>
      </c>
      <c r="I27" s="14">
        <f t="shared" si="3"/>
        <v>3</v>
      </c>
    </row>
    <row r="28" spans="1:9" s="2" customFormat="1" x14ac:dyDescent="0.2">
      <c r="A28" s="12">
        <v>4</v>
      </c>
      <c r="B28" s="12" t="s">
        <v>74</v>
      </c>
      <c r="C28" s="12" t="s">
        <v>10</v>
      </c>
      <c r="D28" s="17" t="s">
        <v>75</v>
      </c>
      <c r="E28" s="13" t="s">
        <v>76</v>
      </c>
      <c r="F28" s="14">
        <v>64.5</v>
      </c>
      <c r="G28" s="15">
        <f>VLOOKUP(B28,[1]Sheet1!$A$34:$D$57,4,0)</f>
        <v>79.14</v>
      </c>
      <c r="H28" s="15">
        <f t="shared" si="0"/>
        <v>71.819999999999993</v>
      </c>
      <c r="I28" s="14">
        <f>RANK(H28,$H$28:$H$30)</f>
        <v>1</v>
      </c>
    </row>
    <row r="29" spans="1:9" x14ac:dyDescent="0.2">
      <c r="A29" s="12">
        <v>5</v>
      </c>
      <c r="B29" s="12" t="s">
        <v>77</v>
      </c>
      <c r="C29" s="12" t="s">
        <v>10</v>
      </c>
      <c r="D29" s="17"/>
      <c r="E29" s="13" t="s">
        <v>78</v>
      </c>
      <c r="F29" s="14">
        <v>58</v>
      </c>
      <c r="G29" s="15">
        <f>VLOOKUP(B29,[1]Sheet1!$A$34:$D$57,4,0)</f>
        <v>82.6</v>
      </c>
      <c r="H29" s="15">
        <f t="shared" si="0"/>
        <v>70.3</v>
      </c>
      <c r="I29" s="14">
        <f t="shared" ref="I29:I30" si="4">RANK(H29,$H$28:$H$30)</f>
        <v>2</v>
      </c>
    </row>
    <row r="30" spans="1:9" x14ac:dyDescent="0.2">
      <c r="A30" s="12">
        <v>6</v>
      </c>
      <c r="B30" s="12" t="s">
        <v>79</v>
      </c>
      <c r="C30" s="12" t="s">
        <v>10</v>
      </c>
      <c r="D30" s="17"/>
      <c r="E30" s="13" t="s">
        <v>80</v>
      </c>
      <c r="F30" s="14">
        <v>57.5</v>
      </c>
      <c r="G30" s="15">
        <f>VLOOKUP(B30,[1]Sheet1!$A$34:$D$57,4,0)</f>
        <v>80.360000000000014</v>
      </c>
      <c r="H30" s="15">
        <f t="shared" si="0"/>
        <v>68.930000000000007</v>
      </c>
      <c r="I30" s="14">
        <f t="shared" si="4"/>
        <v>3</v>
      </c>
    </row>
    <row r="31" spans="1:9" x14ac:dyDescent="0.2">
      <c r="A31" s="12">
        <v>7</v>
      </c>
      <c r="B31" s="12" t="s">
        <v>81</v>
      </c>
      <c r="C31" s="12" t="s">
        <v>10</v>
      </c>
      <c r="D31" s="17" t="s">
        <v>82</v>
      </c>
      <c r="E31" s="13" t="s">
        <v>83</v>
      </c>
      <c r="F31" s="14">
        <v>63</v>
      </c>
      <c r="G31" s="15">
        <f>VLOOKUP(B31,[1]Sheet1!$A$34:$D$57,4,0)</f>
        <v>82.7</v>
      </c>
      <c r="H31" s="15">
        <f t="shared" si="0"/>
        <v>72.849999999999994</v>
      </c>
      <c r="I31" s="14">
        <f>RANK(H31,$H$31:$H$42)</f>
        <v>2</v>
      </c>
    </row>
    <row r="32" spans="1:9" s="2" customFormat="1" x14ac:dyDescent="0.2">
      <c r="A32" s="12">
        <v>8</v>
      </c>
      <c r="B32" s="12" t="s">
        <v>84</v>
      </c>
      <c r="C32" s="12" t="s">
        <v>10</v>
      </c>
      <c r="D32" s="17"/>
      <c r="E32" s="13" t="s">
        <v>85</v>
      </c>
      <c r="F32" s="14">
        <v>62.5</v>
      </c>
      <c r="G32" s="15">
        <f>VLOOKUP(B32,[1]Sheet1!$A$34:$D$57,4,0)</f>
        <v>83.86</v>
      </c>
      <c r="H32" s="15">
        <f t="shared" si="0"/>
        <v>73.180000000000007</v>
      </c>
      <c r="I32" s="14">
        <f t="shared" ref="I32:I42" si="5">RANK(H32,$H$31:$H$42)</f>
        <v>1</v>
      </c>
    </row>
    <row r="33" spans="1:9" x14ac:dyDescent="0.2">
      <c r="A33" s="12">
        <v>9</v>
      </c>
      <c r="B33" s="12" t="s">
        <v>86</v>
      </c>
      <c r="C33" s="12" t="s">
        <v>10</v>
      </c>
      <c r="D33" s="17"/>
      <c r="E33" s="13" t="s">
        <v>87</v>
      </c>
      <c r="F33" s="14">
        <v>62.5</v>
      </c>
      <c r="G33" s="15">
        <f>VLOOKUP(B33,[1]Sheet1!$A$34:$D$57,4,0)</f>
        <v>82.58</v>
      </c>
      <c r="H33" s="15">
        <f t="shared" si="0"/>
        <v>72.539999999999992</v>
      </c>
      <c r="I33" s="14">
        <f t="shared" si="5"/>
        <v>3</v>
      </c>
    </row>
    <row r="34" spans="1:9" s="2" customFormat="1" x14ac:dyDescent="0.2">
      <c r="A34" s="12">
        <v>10</v>
      </c>
      <c r="B34" s="12" t="s">
        <v>88</v>
      </c>
      <c r="C34" s="12" t="s">
        <v>10</v>
      </c>
      <c r="D34" s="17"/>
      <c r="E34" s="13" t="s">
        <v>89</v>
      </c>
      <c r="F34" s="14">
        <v>60</v>
      </c>
      <c r="G34" s="15">
        <f>VLOOKUP(B34,[1]Sheet1!$A$34:$D$57,4,0)</f>
        <v>83.82</v>
      </c>
      <c r="H34" s="15">
        <f t="shared" si="0"/>
        <v>71.91</v>
      </c>
      <c r="I34" s="14">
        <f t="shared" si="5"/>
        <v>4</v>
      </c>
    </row>
    <row r="35" spans="1:9" x14ac:dyDescent="0.2">
      <c r="A35" s="12">
        <v>11</v>
      </c>
      <c r="B35" s="12" t="s">
        <v>90</v>
      </c>
      <c r="C35" s="12" t="s">
        <v>10</v>
      </c>
      <c r="D35" s="17"/>
      <c r="E35" s="13" t="s">
        <v>91</v>
      </c>
      <c r="F35" s="14">
        <v>59.5</v>
      </c>
      <c r="G35" s="15">
        <f>VLOOKUP(B35,[1]Sheet1!$A$34:$D$57,4,0)</f>
        <v>81.320000000000007</v>
      </c>
      <c r="H35" s="15">
        <f t="shared" si="0"/>
        <v>70.41</v>
      </c>
      <c r="I35" s="14">
        <f t="shared" si="5"/>
        <v>8</v>
      </c>
    </row>
    <row r="36" spans="1:9" x14ac:dyDescent="0.2">
      <c r="A36" s="12">
        <v>12</v>
      </c>
      <c r="B36" s="12" t="s">
        <v>92</v>
      </c>
      <c r="C36" s="12" t="s">
        <v>10</v>
      </c>
      <c r="D36" s="17"/>
      <c r="E36" s="13" t="s">
        <v>93</v>
      </c>
      <c r="F36" s="14">
        <v>59.5</v>
      </c>
      <c r="G36" s="15">
        <f>VLOOKUP(B36,[1]Sheet1!$A$34:$D$57,4,0)</f>
        <v>82.54</v>
      </c>
      <c r="H36" s="15">
        <f t="shared" si="0"/>
        <v>71.02000000000001</v>
      </c>
      <c r="I36" s="14">
        <f t="shared" si="5"/>
        <v>5</v>
      </c>
    </row>
    <row r="37" spans="1:9" x14ac:dyDescent="0.2">
      <c r="A37" s="12">
        <v>13</v>
      </c>
      <c r="B37" s="12" t="s">
        <v>94</v>
      </c>
      <c r="C37" s="12" t="s">
        <v>10</v>
      </c>
      <c r="D37" s="17"/>
      <c r="E37" s="13" t="s">
        <v>95</v>
      </c>
      <c r="F37" s="14">
        <v>59</v>
      </c>
      <c r="G37" s="15">
        <f>VLOOKUP(B37,[1]Sheet1!$A$34:$D$57,4,0)</f>
        <v>82.72</v>
      </c>
      <c r="H37" s="15">
        <f t="shared" si="0"/>
        <v>70.86</v>
      </c>
      <c r="I37" s="14">
        <f t="shared" si="5"/>
        <v>6</v>
      </c>
    </row>
    <row r="38" spans="1:9" s="2" customFormat="1" x14ac:dyDescent="0.2">
      <c r="A38" s="12">
        <v>14</v>
      </c>
      <c r="B38" s="12" t="s">
        <v>96</v>
      </c>
      <c r="C38" s="12" t="s">
        <v>10</v>
      </c>
      <c r="D38" s="17"/>
      <c r="E38" s="13" t="s">
        <v>97</v>
      </c>
      <c r="F38" s="14">
        <v>58.5</v>
      </c>
      <c r="G38" s="15">
        <f>VLOOKUP(B38,[1]Sheet1!$A$34:$D$57,4,0)</f>
        <v>79.84</v>
      </c>
      <c r="H38" s="15">
        <f t="shared" si="0"/>
        <v>69.17</v>
      </c>
      <c r="I38" s="14">
        <f t="shared" si="5"/>
        <v>10</v>
      </c>
    </row>
    <row r="39" spans="1:9" x14ac:dyDescent="0.2">
      <c r="A39" s="12">
        <v>15</v>
      </c>
      <c r="B39" s="12" t="s">
        <v>98</v>
      </c>
      <c r="C39" s="12" t="s">
        <v>10</v>
      </c>
      <c r="D39" s="17"/>
      <c r="E39" s="13" t="s">
        <v>99</v>
      </c>
      <c r="F39" s="14">
        <v>57.5</v>
      </c>
      <c r="G39" s="15">
        <f>VLOOKUP(B39,[1]Sheet1!$A$34:$D$57,4,0)</f>
        <v>80.260000000000005</v>
      </c>
      <c r="H39" s="15">
        <f t="shared" si="0"/>
        <v>68.88</v>
      </c>
      <c r="I39" s="14">
        <f t="shared" si="5"/>
        <v>11</v>
      </c>
    </row>
    <row r="40" spans="1:9" x14ac:dyDescent="0.2">
      <c r="A40" s="12">
        <v>16</v>
      </c>
      <c r="B40" s="12" t="s">
        <v>100</v>
      </c>
      <c r="C40" s="12" t="s">
        <v>10</v>
      </c>
      <c r="D40" s="17"/>
      <c r="E40" s="13" t="s">
        <v>101</v>
      </c>
      <c r="F40" s="14">
        <v>57.5</v>
      </c>
      <c r="G40" s="15">
        <f>VLOOKUP(B40,[1]Sheet1!$A$34:$D$57,4,0)</f>
        <v>79.999999999999986</v>
      </c>
      <c r="H40" s="15">
        <f t="shared" si="0"/>
        <v>68.75</v>
      </c>
      <c r="I40" s="14">
        <f t="shared" si="5"/>
        <v>12</v>
      </c>
    </row>
    <row r="41" spans="1:9" x14ac:dyDescent="0.2">
      <c r="A41" s="12">
        <v>17</v>
      </c>
      <c r="B41" s="12" t="s">
        <v>102</v>
      </c>
      <c r="C41" s="12" t="s">
        <v>10</v>
      </c>
      <c r="D41" s="17"/>
      <c r="E41" s="13" t="s">
        <v>103</v>
      </c>
      <c r="F41" s="14">
        <v>57</v>
      </c>
      <c r="G41" s="15">
        <f>VLOOKUP(B41,[1]Sheet1!$A$34:$D$57,4,0)</f>
        <v>82.88000000000001</v>
      </c>
      <c r="H41" s="15">
        <f t="shared" si="0"/>
        <v>69.94</v>
      </c>
      <c r="I41" s="14">
        <f t="shared" si="5"/>
        <v>9</v>
      </c>
    </row>
    <row r="42" spans="1:9" s="2" customFormat="1" x14ac:dyDescent="0.2">
      <c r="A42" s="12">
        <v>18</v>
      </c>
      <c r="B42" s="12" t="s">
        <v>104</v>
      </c>
      <c r="C42" s="12" t="s">
        <v>10</v>
      </c>
      <c r="D42" s="17"/>
      <c r="E42" s="13" t="s">
        <v>105</v>
      </c>
      <c r="F42" s="14">
        <v>57</v>
      </c>
      <c r="G42" s="15">
        <f>VLOOKUP(B42,[1]Sheet1!$A$34:$D$57,4,0)</f>
        <v>83.960000000000008</v>
      </c>
      <c r="H42" s="15">
        <f t="shared" si="0"/>
        <v>70.48</v>
      </c>
      <c r="I42" s="14">
        <f t="shared" si="5"/>
        <v>7</v>
      </c>
    </row>
    <row r="43" spans="1:9" x14ac:dyDescent="0.2">
      <c r="A43" s="12">
        <v>19</v>
      </c>
      <c r="B43" s="12" t="s">
        <v>106</v>
      </c>
      <c r="C43" s="12" t="s">
        <v>20</v>
      </c>
      <c r="D43" s="17" t="s">
        <v>107</v>
      </c>
      <c r="E43" s="13" t="s">
        <v>108</v>
      </c>
      <c r="F43" s="14">
        <v>61</v>
      </c>
      <c r="G43" s="15">
        <f>VLOOKUP(B43,[1]Sheet1!$A$34:$D$57,4,0)</f>
        <v>80.719999999999985</v>
      </c>
      <c r="H43" s="15">
        <f t="shared" si="0"/>
        <v>70.859999999999985</v>
      </c>
      <c r="I43" s="14">
        <f>RANK(H43,$H$43:$H$48)</f>
        <v>3</v>
      </c>
    </row>
    <row r="44" spans="1:9" x14ac:dyDescent="0.2">
      <c r="A44" s="12">
        <v>20</v>
      </c>
      <c r="B44" s="12" t="s">
        <v>109</v>
      </c>
      <c r="C44" s="12" t="s">
        <v>20</v>
      </c>
      <c r="D44" s="17"/>
      <c r="E44" s="13" t="s">
        <v>110</v>
      </c>
      <c r="F44" s="14">
        <v>60.5</v>
      </c>
      <c r="G44" s="15">
        <f>VLOOKUP(B44,[1]Sheet1!$A$34:$D$57,4,0)</f>
        <v>81.7</v>
      </c>
      <c r="H44" s="15">
        <f t="shared" si="0"/>
        <v>71.099999999999994</v>
      </c>
      <c r="I44" s="14">
        <f t="shared" ref="I44:I48" si="6">RANK(H44,$H$43:$H$48)</f>
        <v>2</v>
      </c>
    </row>
    <row r="45" spans="1:9" x14ac:dyDescent="0.2">
      <c r="A45" s="12">
        <v>21</v>
      </c>
      <c r="B45" s="12" t="s">
        <v>111</v>
      </c>
      <c r="C45" s="12" t="s">
        <v>20</v>
      </c>
      <c r="D45" s="17"/>
      <c r="E45" s="13" t="s">
        <v>112</v>
      </c>
      <c r="F45" s="14">
        <v>60</v>
      </c>
      <c r="G45" s="15">
        <f>VLOOKUP(B45,[1]Sheet1!$A$34:$D$57,4,0)</f>
        <v>83.5</v>
      </c>
      <c r="H45" s="15">
        <f t="shared" si="0"/>
        <v>71.75</v>
      </c>
      <c r="I45" s="14">
        <f t="shared" si="6"/>
        <v>1</v>
      </c>
    </row>
    <row r="46" spans="1:9" x14ac:dyDescent="0.2">
      <c r="A46" s="12">
        <v>22</v>
      </c>
      <c r="B46" s="12" t="s">
        <v>113</v>
      </c>
      <c r="C46" s="12" t="s">
        <v>20</v>
      </c>
      <c r="D46" s="17"/>
      <c r="E46" s="13" t="s">
        <v>114</v>
      </c>
      <c r="F46" s="14">
        <v>60</v>
      </c>
      <c r="G46" s="15">
        <f>VLOOKUP(B46,[1]Sheet1!$A$34:$D$57,4,0)</f>
        <v>80.859999999999985</v>
      </c>
      <c r="H46" s="15">
        <f t="shared" si="0"/>
        <v>70.429999999999993</v>
      </c>
      <c r="I46" s="14">
        <f t="shared" si="6"/>
        <v>4</v>
      </c>
    </row>
    <row r="47" spans="1:9" x14ac:dyDescent="0.2">
      <c r="A47" s="12">
        <v>23</v>
      </c>
      <c r="B47" s="12" t="s">
        <v>115</v>
      </c>
      <c r="C47" s="12" t="s">
        <v>20</v>
      </c>
      <c r="D47" s="17"/>
      <c r="E47" s="13" t="s">
        <v>116</v>
      </c>
      <c r="F47" s="14">
        <v>59.5</v>
      </c>
      <c r="G47" s="15">
        <f>VLOOKUP(B47,[1]Sheet1!$A$34:$D$57,4,0)</f>
        <v>80.92</v>
      </c>
      <c r="H47" s="15">
        <f t="shared" si="0"/>
        <v>70.210000000000008</v>
      </c>
      <c r="I47" s="14">
        <f t="shared" si="6"/>
        <v>5</v>
      </c>
    </row>
    <row r="48" spans="1:9" x14ac:dyDescent="0.2">
      <c r="A48" s="12">
        <v>24</v>
      </c>
      <c r="B48" s="12" t="s">
        <v>117</v>
      </c>
      <c r="C48" s="12" t="s">
        <v>20</v>
      </c>
      <c r="D48" s="17"/>
      <c r="E48" s="13" t="s">
        <v>118</v>
      </c>
      <c r="F48" s="14">
        <v>57.5</v>
      </c>
      <c r="G48" s="15">
        <f>VLOOKUP(B48,[1]Sheet1!$A$34:$D$57,4,0)</f>
        <v>82.04</v>
      </c>
      <c r="H48" s="15">
        <f t="shared" si="0"/>
        <v>69.77000000000001</v>
      </c>
      <c r="I48" s="14">
        <f t="shared" si="6"/>
        <v>6</v>
      </c>
    </row>
  </sheetData>
  <mergeCells count="13">
    <mergeCell ref="D28:D30"/>
    <mergeCell ref="D31:D42"/>
    <mergeCell ref="D43:D48"/>
    <mergeCell ref="D15:D16"/>
    <mergeCell ref="D17:D18"/>
    <mergeCell ref="D19:D20"/>
    <mergeCell ref="D21:D23"/>
    <mergeCell ref="D25:D27"/>
    <mergeCell ref="D11:D12"/>
    <mergeCell ref="A1:I1"/>
    <mergeCell ref="D3:D6"/>
    <mergeCell ref="D7:D8"/>
    <mergeCell ref="D13:D14"/>
  </mergeCells>
  <phoneticPr fontId="1" type="noConversion"/>
  <printOptions horizontalCentered="1"/>
  <pageMargins left="0.19685039370078741" right="0.19685039370078741" top="1" bottom="0.74803149606299213" header="0.31496062992125984" footer="0.47244094488188981"/>
  <pageSetup paperSize="9" orientation="portrait" r:id="rId1"/>
  <headerFooter>
    <oddFooter>&amp;C&amp;9第 &amp;P 页，共 &amp;N 页</oddFooter>
  </headerFooter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教育</vt:lpstr>
      <vt:lpstr>教育!Print_Area</vt:lpstr>
      <vt:lpstr>教育!Print_Titles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</dc:creator>
  <cp:lastModifiedBy>zv</cp:lastModifiedBy>
  <cp:lastPrinted>2021-07-10T09:52:02Z</cp:lastPrinted>
  <dcterms:created xsi:type="dcterms:W3CDTF">2021-07-10T09:24:01Z</dcterms:created>
  <dcterms:modified xsi:type="dcterms:W3CDTF">2021-07-10T10:07:52Z</dcterms:modified>
</cp:coreProperties>
</file>