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C46" i="1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0"/>
  <c r="B30"/>
  <c r="C29"/>
  <c r="B29"/>
  <c r="C28"/>
  <c r="B28"/>
  <c r="C27"/>
  <c r="B27"/>
  <c r="C31"/>
  <c r="B31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</calcChain>
</file>

<file path=xl/sharedStrings.xml><?xml version="1.0" encoding="utf-8"?>
<sst xmlns="http://schemas.openxmlformats.org/spreadsheetml/2006/main" count="290" uniqueCount="69">
  <si>
    <t>序号</t>
  </si>
  <si>
    <t>姓名</t>
  </si>
  <si>
    <t>性别</t>
  </si>
  <si>
    <t>岗位代码</t>
  </si>
  <si>
    <t>岗位名称</t>
    <phoneticPr fontId="1" type="noConversion"/>
  </si>
  <si>
    <t>招聘单位</t>
  </si>
  <si>
    <t>李春晖</t>
  </si>
  <si>
    <t>女</t>
  </si>
  <si>
    <t>102</t>
  </si>
  <si>
    <t>数学</t>
  </si>
  <si>
    <t>衡阳县第一中学</t>
  </si>
  <si>
    <t>王馨婕</t>
  </si>
  <si>
    <t>刘豪</t>
  </si>
  <si>
    <t>男</t>
  </si>
  <si>
    <t>103</t>
  </si>
  <si>
    <t>物理</t>
  </si>
  <si>
    <t>吴文洁</t>
  </si>
  <si>
    <t>刘柏云</t>
  </si>
  <si>
    <t>王雪</t>
  </si>
  <si>
    <t>104</t>
  </si>
  <si>
    <t>化学</t>
  </si>
  <si>
    <t>邹稳</t>
  </si>
  <si>
    <t>万佳</t>
  </si>
  <si>
    <t>马韶英</t>
  </si>
  <si>
    <t>105</t>
  </si>
  <si>
    <t>政治</t>
  </si>
  <si>
    <t>邹琼</t>
  </si>
  <si>
    <t>申素素</t>
  </si>
  <si>
    <t>107</t>
  </si>
  <si>
    <t>衡阳县第三中学</t>
  </si>
  <si>
    <t>王艳</t>
  </si>
  <si>
    <t>刘娟</t>
  </si>
  <si>
    <t>朱丽霞</t>
  </si>
  <si>
    <t>王梦蝶</t>
  </si>
  <si>
    <t>王琴</t>
  </si>
  <si>
    <t>阳芳</t>
  </si>
  <si>
    <t>108</t>
  </si>
  <si>
    <t>生物</t>
  </si>
  <si>
    <t>肖媛</t>
  </si>
  <si>
    <t>宋美慧</t>
  </si>
  <si>
    <t>梁秋芳</t>
  </si>
  <si>
    <t>刘金玉</t>
  </si>
  <si>
    <t>尹冰玉</t>
  </si>
  <si>
    <t>王婷玉</t>
  </si>
  <si>
    <t>112</t>
  </si>
  <si>
    <t>英语</t>
  </si>
  <si>
    <t>衡阳县第五中学</t>
  </si>
  <si>
    <t>胡盼</t>
  </si>
  <si>
    <t>李欣</t>
  </si>
  <si>
    <t>114</t>
  </si>
  <si>
    <t>语文</t>
  </si>
  <si>
    <t>衡阳县教师进修学校</t>
  </si>
  <si>
    <t>衡阳县第二中学</t>
  </si>
  <si>
    <t>衡阳县第四中学</t>
  </si>
  <si>
    <t>衡阳县职业中等专业学校</t>
  </si>
  <si>
    <t>体育</t>
    <phoneticPr fontId="1" type="noConversion"/>
  </si>
  <si>
    <t>音乐</t>
    <phoneticPr fontId="1" type="noConversion"/>
  </si>
  <si>
    <t>语文</t>
    <phoneticPr fontId="1" type="noConversion"/>
  </si>
  <si>
    <t>英语</t>
    <phoneticPr fontId="1" type="noConversion"/>
  </si>
  <si>
    <t>数学</t>
    <phoneticPr fontId="1" type="noConversion"/>
  </si>
  <si>
    <t>生物</t>
    <phoneticPr fontId="1" type="noConversion"/>
  </si>
  <si>
    <t>政治</t>
    <phoneticPr fontId="1" type="noConversion"/>
  </si>
  <si>
    <t>地理</t>
    <phoneticPr fontId="1" type="noConversion"/>
  </si>
  <si>
    <t>物理</t>
    <phoneticPr fontId="1" type="noConversion"/>
  </si>
  <si>
    <t>计算机</t>
    <phoneticPr fontId="1" type="noConversion"/>
  </si>
  <si>
    <t>备注</t>
    <phoneticPr fontId="1" type="noConversion"/>
  </si>
  <si>
    <t>人才引进</t>
    <phoneticPr fontId="1" type="noConversion"/>
  </si>
  <si>
    <t>绿色通道</t>
    <phoneticPr fontId="1" type="noConversion"/>
  </si>
  <si>
    <t>衡阳县2021年教师人才引进和绿色通道招聘资审合格拟进入面试人员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</si>
</sst>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indexed="8"/>
      <name val="仿宋"/>
      <family val="3"/>
      <charset val="134"/>
    </font>
    <font>
      <sz val="10"/>
      <name val="仿宋"/>
      <family val="3"/>
      <charset val="134"/>
    </font>
    <font>
      <sz val="14"/>
      <color indexed="8"/>
      <name val="黑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15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>
      <selection sqref="A1:G1"/>
    </sheetView>
  </sheetViews>
  <sheetFormatPr defaultRowHeight="13.5"/>
  <cols>
    <col min="1" max="1" width="4.875" customWidth="1"/>
    <col min="2" max="2" width="7.625" customWidth="1"/>
    <col min="3" max="3" width="6.75" customWidth="1"/>
    <col min="4" max="4" width="10.875" customWidth="1"/>
    <col min="5" max="5" width="11.25" customWidth="1"/>
    <col min="6" max="6" width="25.625" customWidth="1"/>
    <col min="7" max="7" width="15.875" customWidth="1"/>
  </cols>
  <sheetData>
    <row r="1" spans="1:7" ht="27" customHeight="1">
      <c r="A1" s="8" t="s">
        <v>68</v>
      </c>
      <c r="B1" s="8"/>
      <c r="C1" s="8"/>
      <c r="D1" s="8"/>
      <c r="E1" s="8"/>
      <c r="F1" s="8"/>
      <c r="G1" s="8"/>
    </row>
    <row r="2" spans="1:7" ht="23.25" customHeight="1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65</v>
      </c>
    </row>
    <row r="3" spans="1:7" ht="18.75" customHeight="1">
      <c r="A3" s="4">
        <v>1</v>
      </c>
      <c r="B3" s="4" t="str">
        <f>"唐璇"</f>
        <v>唐璇</v>
      </c>
      <c r="C3" s="4" t="str">
        <f>"男"</f>
        <v>男</v>
      </c>
      <c r="D3" s="4">
        <v>237</v>
      </c>
      <c r="E3" s="4" t="s">
        <v>55</v>
      </c>
      <c r="F3" s="4" t="s">
        <v>10</v>
      </c>
      <c r="G3" s="6" t="s">
        <v>67</v>
      </c>
    </row>
    <row r="4" spans="1:7" ht="18.75" customHeight="1">
      <c r="A4" s="4">
        <v>2</v>
      </c>
      <c r="B4" s="4" t="str">
        <f>"吕帆"</f>
        <v>吕帆</v>
      </c>
      <c r="C4" s="4" t="str">
        <f>"男"</f>
        <v>男</v>
      </c>
      <c r="D4" s="4">
        <v>237</v>
      </c>
      <c r="E4" s="4" t="s">
        <v>55</v>
      </c>
      <c r="F4" s="4" t="s">
        <v>10</v>
      </c>
      <c r="G4" s="7" t="s">
        <v>67</v>
      </c>
    </row>
    <row r="5" spans="1:7" ht="18.75" customHeight="1">
      <c r="A5" s="4">
        <v>3</v>
      </c>
      <c r="B5" s="4" t="str">
        <f>"李家平"</f>
        <v>李家平</v>
      </c>
      <c r="C5" s="4" t="str">
        <f>"女"</f>
        <v>女</v>
      </c>
      <c r="D5" s="4">
        <v>237</v>
      </c>
      <c r="E5" s="4" t="s">
        <v>55</v>
      </c>
      <c r="F5" s="4" t="s">
        <v>10</v>
      </c>
      <c r="G5" s="7" t="s">
        <v>67</v>
      </c>
    </row>
    <row r="6" spans="1:7" ht="18.75" customHeight="1">
      <c r="A6" s="4">
        <v>4</v>
      </c>
      <c r="B6" s="4" t="str">
        <f>"王倩"</f>
        <v>王倩</v>
      </c>
      <c r="C6" s="4" t="str">
        <f>"女"</f>
        <v>女</v>
      </c>
      <c r="D6" s="4">
        <v>237</v>
      </c>
      <c r="E6" s="4" t="s">
        <v>55</v>
      </c>
      <c r="F6" s="4" t="s">
        <v>10</v>
      </c>
      <c r="G6" s="7" t="s">
        <v>67</v>
      </c>
    </row>
    <row r="7" spans="1:7" ht="18.75" customHeight="1">
      <c r="A7" s="4">
        <v>5</v>
      </c>
      <c r="B7" s="4" t="str">
        <f>"任俊峰"</f>
        <v>任俊峰</v>
      </c>
      <c r="C7" s="4" t="str">
        <f>"男"</f>
        <v>男</v>
      </c>
      <c r="D7" s="4">
        <v>238</v>
      </c>
      <c r="E7" s="4" t="s">
        <v>56</v>
      </c>
      <c r="F7" s="4" t="s">
        <v>52</v>
      </c>
      <c r="G7" s="7" t="s">
        <v>67</v>
      </c>
    </row>
    <row r="8" spans="1:7" ht="18.75" customHeight="1">
      <c r="A8" s="4">
        <v>6</v>
      </c>
      <c r="B8" s="4" t="str">
        <f>"虞亦鹏"</f>
        <v>虞亦鹏</v>
      </c>
      <c r="C8" s="4" t="str">
        <f>"男"</f>
        <v>男</v>
      </c>
      <c r="D8" s="4">
        <v>238</v>
      </c>
      <c r="E8" s="4" t="s">
        <v>56</v>
      </c>
      <c r="F8" s="4" t="s">
        <v>52</v>
      </c>
      <c r="G8" s="7" t="s">
        <v>67</v>
      </c>
    </row>
    <row r="9" spans="1:7" ht="18.75" customHeight="1">
      <c r="A9" s="4">
        <v>7</v>
      </c>
      <c r="B9" s="4" t="str">
        <f>"康誉圆"</f>
        <v>康誉圆</v>
      </c>
      <c r="C9" s="4" t="str">
        <f t="shared" ref="C9:C20" si="0">"女"</f>
        <v>女</v>
      </c>
      <c r="D9" s="4">
        <v>238</v>
      </c>
      <c r="E9" s="4" t="s">
        <v>56</v>
      </c>
      <c r="F9" s="4" t="s">
        <v>52</v>
      </c>
      <c r="G9" s="7" t="s">
        <v>67</v>
      </c>
    </row>
    <row r="10" spans="1:7" ht="18.75" customHeight="1">
      <c r="A10" s="4">
        <v>8</v>
      </c>
      <c r="B10" s="4" t="str">
        <f>"徐胜兰"</f>
        <v>徐胜兰</v>
      </c>
      <c r="C10" s="4" t="str">
        <f t="shared" si="0"/>
        <v>女</v>
      </c>
      <c r="D10" s="4">
        <v>239</v>
      </c>
      <c r="E10" s="4" t="s">
        <v>57</v>
      </c>
      <c r="F10" s="4" t="s">
        <v>52</v>
      </c>
      <c r="G10" s="7" t="s">
        <v>67</v>
      </c>
    </row>
    <row r="11" spans="1:7" ht="18.75" customHeight="1">
      <c r="A11" s="4">
        <v>9</v>
      </c>
      <c r="B11" s="4" t="str">
        <f>"彭丹"</f>
        <v>彭丹</v>
      </c>
      <c r="C11" s="4" t="str">
        <f t="shared" si="0"/>
        <v>女</v>
      </c>
      <c r="D11" s="4">
        <v>240</v>
      </c>
      <c r="E11" s="4" t="s">
        <v>58</v>
      </c>
      <c r="F11" s="4" t="s">
        <v>52</v>
      </c>
      <c r="G11" s="7" t="s">
        <v>67</v>
      </c>
    </row>
    <row r="12" spans="1:7" ht="18.75" customHeight="1">
      <c r="A12" s="4">
        <v>10</v>
      </c>
      <c r="B12" s="4" t="str">
        <f>"彭苗"</f>
        <v>彭苗</v>
      </c>
      <c r="C12" s="4" t="str">
        <f t="shared" si="0"/>
        <v>女</v>
      </c>
      <c r="D12" s="4">
        <v>240</v>
      </c>
      <c r="E12" s="4" t="s">
        <v>58</v>
      </c>
      <c r="F12" s="4" t="s">
        <v>52</v>
      </c>
      <c r="G12" s="7" t="s">
        <v>67</v>
      </c>
    </row>
    <row r="13" spans="1:7" ht="18.75" customHeight="1">
      <c r="A13" s="4">
        <v>11</v>
      </c>
      <c r="B13" s="4" t="str">
        <f>"何金郡"</f>
        <v>何金郡</v>
      </c>
      <c r="C13" s="4" t="str">
        <f t="shared" si="0"/>
        <v>女</v>
      </c>
      <c r="D13" s="4">
        <v>240</v>
      </c>
      <c r="E13" s="4" t="s">
        <v>58</v>
      </c>
      <c r="F13" s="4" t="s">
        <v>52</v>
      </c>
      <c r="G13" s="7" t="s">
        <v>67</v>
      </c>
    </row>
    <row r="14" spans="1:7" ht="18.75" customHeight="1">
      <c r="A14" s="4">
        <v>12</v>
      </c>
      <c r="B14" s="4" t="str">
        <f>"唐琼"</f>
        <v>唐琼</v>
      </c>
      <c r="C14" s="4" t="str">
        <f t="shared" si="0"/>
        <v>女</v>
      </c>
      <c r="D14" s="4">
        <v>240</v>
      </c>
      <c r="E14" s="4" t="s">
        <v>58</v>
      </c>
      <c r="F14" s="4" t="s">
        <v>52</v>
      </c>
      <c r="G14" s="7" t="s">
        <v>67</v>
      </c>
    </row>
    <row r="15" spans="1:7" ht="18.75" customHeight="1">
      <c r="A15" s="4">
        <v>13</v>
      </c>
      <c r="B15" s="4" t="str">
        <f>"段雅倩"</f>
        <v>段雅倩</v>
      </c>
      <c r="C15" s="4" t="str">
        <f t="shared" si="0"/>
        <v>女</v>
      </c>
      <c r="D15" s="4">
        <v>240</v>
      </c>
      <c r="E15" s="4" t="s">
        <v>58</v>
      </c>
      <c r="F15" s="4" t="s">
        <v>52</v>
      </c>
      <c r="G15" s="7" t="s">
        <v>67</v>
      </c>
    </row>
    <row r="16" spans="1:7" ht="18.75" customHeight="1">
      <c r="A16" s="4">
        <v>14</v>
      </c>
      <c r="B16" s="4" t="str">
        <f>"罗慧"</f>
        <v>罗慧</v>
      </c>
      <c r="C16" s="4" t="str">
        <f t="shared" si="0"/>
        <v>女</v>
      </c>
      <c r="D16" s="4">
        <v>240</v>
      </c>
      <c r="E16" s="4" t="s">
        <v>58</v>
      </c>
      <c r="F16" s="4" t="s">
        <v>52</v>
      </c>
      <c r="G16" s="7" t="s">
        <v>67</v>
      </c>
    </row>
    <row r="17" spans="1:7" ht="18.75" customHeight="1">
      <c r="A17" s="4">
        <v>15</v>
      </c>
      <c r="B17" s="4" t="str">
        <f>"万雪晴"</f>
        <v>万雪晴</v>
      </c>
      <c r="C17" s="4" t="str">
        <f t="shared" si="0"/>
        <v>女</v>
      </c>
      <c r="D17" s="4">
        <v>240</v>
      </c>
      <c r="E17" s="4" t="s">
        <v>58</v>
      </c>
      <c r="F17" s="4" t="s">
        <v>52</v>
      </c>
      <c r="G17" s="7" t="s">
        <v>67</v>
      </c>
    </row>
    <row r="18" spans="1:7" ht="18.75" customHeight="1">
      <c r="A18" s="4">
        <v>16</v>
      </c>
      <c r="B18" s="4" t="str">
        <f>"周湘衡"</f>
        <v>周湘衡</v>
      </c>
      <c r="C18" s="4" t="str">
        <f t="shared" si="0"/>
        <v>女</v>
      </c>
      <c r="D18" s="4">
        <v>240</v>
      </c>
      <c r="E18" s="4" t="s">
        <v>58</v>
      </c>
      <c r="F18" s="4" t="s">
        <v>52</v>
      </c>
      <c r="G18" s="7" t="s">
        <v>67</v>
      </c>
    </row>
    <row r="19" spans="1:7" ht="18.75" customHeight="1">
      <c r="A19" s="4">
        <v>17</v>
      </c>
      <c r="B19" s="4" t="str">
        <f>"陈丽"</f>
        <v>陈丽</v>
      </c>
      <c r="C19" s="4" t="str">
        <f t="shared" si="0"/>
        <v>女</v>
      </c>
      <c r="D19" s="4">
        <v>240</v>
      </c>
      <c r="E19" s="4" t="s">
        <v>58</v>
      </c>
      <c r="F19" s="4" t="s">
        <v>52</v>
      </c>
      <c r="G19" s="7" t="s">
        <v>67</v>
      </c>
    </row>
    <row r="20" spans="1:7" ht="18.75" customHeight="1">
      <c r="A20" s="4">
        <v>18</v>
      </c>
      <c r="B20" s="4" t="str">
        <f>"周舟"</f>
        <v>周舟</v>
      </c>
      <c r="C20" s="4" t="str">
        <f t="shared" si="0"/>
        <v>女</v>
      </c>
      <c r="D20" s="4">
        <v>241</v>
      </c>
      <c r="E20" s="4" t="s">
        <v>59</v>
      </c>
      <c r="F20" s="4" t="s">
        <v>52</v>
      </c>
      <c r="G20" s="7" t="s">
        <v>67</v>
      </c>
    </row>
    <row r="21" spans="1:7" ht="18.75" customHeight="1">
      <c r="A21" s="4">
        <v>19</v>
      </c>
      <c r="B21" s="4" t="str">
        <f>"陈军"</f>
        <v>陈军</v>
      </c>
      <c r="C21" s="4" t="str">
        <f>"男"</f>
        <v>男</v>
      </c>
      <c r="D21" s="4">
        <v>241</v>
      </c>
      <c r="E21" s="4" t="s">
        <v>59</v>
      </c>
      <c r="F21" s="4" t="s">
        <v>52</v>
      </c>
      <c r="G21" s="7" t="s">
        <v>67</v>
      </c>
    </row>
    <row r="22" spans="1:7" ht="18.75" customHeight="1">
      <c r="A22" s="4">
        <v>20</v>
      </c>
      <c r="B22" s="4" t="str">
        <f>"蒋婕"</f>
        <v>蒋婕</v>
      </c>
      <c r="C22" s="4" t="str">
        <f>"女"</f>
        <v>女</v>
      </c>
      <c r="D22" s="4">
        <v>241</v>
      </c>
      <c r="E22" s="4" t="s">
        <v>59</v>
      </c>
      <c r="F22" s="4" t="s">
        <v>52</v>
      </c>
      <c r="G22" s="7" t="s">
        <v>67</v>
      </c>
    </row>
    <row r="23" spans="1:7" ht="18.75" customHeight="1">
      <c r="A23" s="4">
        <v>21</v>
      </c>
      <c r="B23" s="4" t="str">
        <f>"李智敏"</f>
        <v>李智敏</v>
      </c>
      <c r="C23" s="4" t="str">
        <f>"女"</f>
        <v>女</v>
      </c>
      <c r="D23" s="4">
        <v>243</v>
      </c>
      <c r="E23" s="4" t="s">
        <v>60</v>
      </c>
      <c r="F23" s="4" t="s">
        <v>52</v>
      </c>
      <c r="G23" s="7" t="s">
        <v>67</v>
      </c>
    </row>
    <row r="24" spans="1:7" ht="18.75" customHeight="1">
      <c r="A24" s="4">
        <v>22</v>
      </c>
      <c r="B24" s="4" t="str">
        <f>"张明媚"</f>
        <v>张明媚</v>
      </c>
      <c r="C24" s="4" t="str">
        <f>"女"</f>
        <v>女</v>
      </c>
      <c r="D24" s="4">
        <v>244</v>
      </c>
      <c r="E24" s="4" t="s">
        <v>61</v>
      </c>
      <c r="F24" s="4" t="s">
        <v>52</v>
      </c>
      <c r="G24" s="7" t="s">
        <v>67</v>
      </c>
    </row>
    <row r="25" spans="1:7" ht="18.75" customHeight="1">
      <c r="A25" s="4">
        <v>23</v>
      </c>
      <c r="B25" s="4" t="str">
        <f>"刘富邦"</f>
        <v>刘富邦</v>
      </c>
      <c r="C25" s="4" t="str">
        <f>"男"</f>
        <v>男</v>
      </c>
      <c r="D25" s="4">
        <v>247</v>
      </c>
      <c r="E25" s="4" t="s">
        <v>62</v>
      </c>
      <c r="F25" s="4" t="s">
        <v>29</v>
      </c>
      <c r="G25" s="7" t="s">
        <v>67</v>
      </c>
    </row>
    <row r="26" spans="1:7" ht="18.75" customHeight="1">
      <c r="A26" s="4">
        <v>24</v>
      </c>
      <c r="B26" s="4" t="str">
        <f>"赵方靖"</f>
        <v>赵方靖</v>
      </c>
      <c r="C26" s="4" t="str">
        <f>"女"</f>
        <v>女</v>
      </c>
      <c r="D26" s="4">
        <v>248</v>
      </c>
      <c r="E26" s="4" t="s">
        <v>57</v>
      </c>
      <c r="F26" s="4" t="s">
        <v>53</v>
      </c>
      <c r="G26" s="7" t="s">
        <v>67</v>
      </c>
    </row>
    <row r="27" spans="1:7" ht="18.75" customHeight="1">
      <c r="A27" s="4">
        <v>25</v>
      </c>
      <c r="B27" s="4" t="str">
        <f>"凌欣"</f>
        <v>凌欣</v>
      </c>
      <c r="C27" s="4" t="str">
        <f>"男"</f>
        <v>男</v>
      </c>
      <c r="D27" s="4">
        <v>250</v>
      </c>
      <c r="E27" s="4" t="s">
        <v>60</v>
      </c>
      <c r="F27" s="4" t="s">
        <v>53</v>
      </c>
      <c r="G27" s="7" t="s">
        <v>67</v>
      </c>
    </row>
    <row r="28" spans="1:7" ht="18.75" customHeight="1">
      <c r="A28" s="4">
        <v>26</v>
      </c>
      <c r="B28" s="4" t="str">
        <f>"曾成"</f>
        <v>曾成</v>
      </c>
      <c r="C28" s="4" t="str">
        <f>"男"</f>
        <v>男</v>
      </c>
      <c r="D28" s="4">
        <v>255</v>
      </c>
      <c r="E28" s="4" t="s">
        <v>55</v>
      </c>
      <c r="F28" s="4" t="s">
        <v>46</v>
      </c>
      <c r="G28" s="7" t="s">
        <v>67</v>
      </c>
    </row>
    <row r="29" spans="1:7" ht="18.75" customHeight="1">
      <c r="A29" s="4">
        <v>27</v>
      </c>
      <c r="B29" s="4" t="str">
        <f>"刘琛"</f>
        <v>刘琛</v>
      </c>
      <c r="C29" s="4" t="str">
        <f>"女"</f>
        <v>女</v>
      </c>
      <c r="D29" s="4">
        <v>256</v>
      </c>
      <c r="E29" s="4" t="s">
        <v>58</v>
      </c>
      <c r="F29" s="4" t="s">
        <v>46</v>
      </c>
      <c r="G29" s="7" t="s">
        <v>67</v>
      </c>
    </row>
    <row r="30" spans="1:7" ht="18.75" customHeight="1">
      <c r="A30" s="4">
        <v>28</v>
      </c>
      <c r="B30" s="4" t="str">
        <f>"付红"</f>
        <v>付红</v>
      </c>
      <c r="C30" s="4" t="str">
        <f>"女"</f>
        <v>女</v>
      </c>
      <c r="D30" s="4">
        <v>256</v>
      </c>
      <c r="E30" s="4" t="s">
        <v>58</v>
      </c>
      <c r="F30" s="4" t="s">
        <v>46</v>
      </c>
      <c r="G30" s="7" t="s">
        <v>67</v>
      </c>
    </row>
    <row r="31" spans="1:7" ht="18.75" customHeight="1">
      <c r="A31" s="4">
        <v>29</v>
      </c>
      <c r="B31" s="4" t="str">
        <f>"申权"</f>
        <v>申权</v>
      </c>
      <c r="C31" s="4" t="str">
        <f>"男"</f>
        <v>男</v>
      </c>
      <c r="D31" s="4">
        <v>258</v>
      </c>
      <c r="E31" s="4" t="s">
        <v>63</v>
      </c>
      <c r="F31" s="4" t="s">
        <v>46</v>
      </c>
      <c r="G31" s="7" t="s">
        <v>67</v>
      </c>
    </row>
    <row r="32" spans="1:7" ht="18.75" customHeight="1">
      <c r="A32" s="4">
        <v>30</v>
      </c>
      <c r="B32" s="4" t="str">
        <f>"蒋芬"</f>
        <v>蒋芬</v>
      </c>
      <c r="C32" s="4" t="str">
        <f>"女"</f>
        <v>女</v>
      </c>
      <c r="D32" s="4">
        <v>259</v>
      </c>
      <c r="E32" s="4" t="s">
        <v>60</v>
      </c>
      <c r="F32" s="4" t="s">
        <v>46</v>
      </c>
      <c r="G32" s="7" t="s">
        <v>67</v>
      </c>
    </row>
    <row r="33" spans="1:7" ht="18.75" customHeight="1">
      <c r="A33" s="4">
        <v>31</v>
      </c>
      <c r="B33" s="4" t="str">
        <f>"肖唐莉"</f>
        <v>肖唐莉</v>
      </c>
      <c r="C33" s="4" t="str">
        <f>"女"</f>
        <v>女</v>
      </c>
      <c r="D33" s="4">
        <v>259</v>
      </c>
      <c r="E33" s="4" t="s">
        <v>60</v>
      </c>
      <c r="F33" s="4" t="s">
        <v>46</v>
      </c>
      <c r="G33" s="7" t="s">
        <v>67</v>
      </c>
    </row>
    <row r="34" spans="1:7" ht="18.75" customHeight="1">
      <c r="A34" s="4">
        <v>32</v>
      </c>
      <c r="B34" s="4" t="str">
        <f>"刘冰芯"</f>
        <v>刘冰芯</v>
      </c>
      <c r="C34" s="4" t="str">
        <f>"女"</f>
        <v>女</v>
      </c>
      <c r="D34" s="4">
        <v>262</v>
      </c>
      <c r="E34" s="4" t="s">
        <v>56</v>
      </c>
      <c r="F34" s="4" t="s">
        <v>54</v>
      </c>
      <c r="G34" s="7" t="s">
        <v>67</v>
      </c>
    </row>
    <row r="35" spans="1:7" ht="18.75" customHeight="1">
      <c r="A35" s="4">
        <v>33</v>
      </c>
      <c r="B35" s="4" t="str">
        <f>"谢婷"</f>
        <v>谢婷</v>
      </c>
      <c r="C35" s="4" t="str">
        <f>"女"</f>
        <v>女</v>
      </c>
      <c r="D35" s="4">
        <v>262</v>
      </c>
      <c r="E35" s="4" t="s">
        <v>56</v>
      </c>
      <c r="F35" s="4" t="s">
        <v>54</v>
      </c>
      <c r="G35" s="7" t="s">
        <v>67</v>
      </c>
    </row>
    <row r="36" spans="1:7" ht="18.75" customHeight="1">
      <c r="A36" s="4">
        <v>34</v>
      </c>
      <c r="B36" s="4" t="str">
        <f>"甘厚根"</f>
        <v>甘厚根</v>
      </c>
      <c r="C36" s="4" t="str">
        <f>"男"</f>
        <v>男</v>
      </c>
      <c r="D36" s="4">
        <v>262</v>
      </c>
      <c r="E36" s="4" t="s">
        <v>56</v>
      </c>
      <c r="F36" s="4" t="s">
        <v>54</v>
      </c>
      <c r="G36" s="7" t="s">
        <v>67</v>
      </c>
    </row>
    <row r="37" spans="1:7" ht="18.75" customHeight="1">
      <c r="A37" s="4">
        <v>35</v>
      </c>
      <c r="B37" s="4" t="str">
        <f>"刘文兰"</f>
        <v>刘文兰</v>
      </c>
      <c r="C37" s="4" t="str">
        <f>"女"</f>
        <v>女</v>
      </c>
      <c r="D37" s="4">
        <v>262</v>
      </c>
      <c r="E37" s="4" t="s">
        <v>56</v>
      </c>
      <c r="F37" s="4" t="s">
        <v>54</v>
      </c>
      <c r="G37" s="7" t="s">
        <v>67</v>
      </c>
    </row>
    <row r="38" spans="1:7" ht="18.75" customHeight="1">
      <c r="A38" s="4">
        <v>36</v>
      </c>
      <c r="B38" s="4" t="str">
        <f>"谭雅裕"</f>
        <v>谭雅裕</v>
      </c>
      <c r="C38" s="4" t="str">
        <f>"女"</f>
        <v>女</v>
      </c>
      <c r="D38" s="4">
        <v>262</v>
      </c>
      <c r="E38" s="4" t="s">
        <v>56</v>
      </c>
      <c r="F38" s="4" t="s">
        <v>54</v>
      </c>
      <c r="G38" s="7" t="s">
        <v>67</v>
      </c>
    </row>
    <row r="39" spans="1:7" ht="18.75" customHeight="1">
      <c r="A39" s="4">
        <v>37</v>
      </c>
      <c r="B39" s="4" t="str">
        <f>"周倩"</f>
        <v>周倩</v>
      </c>
      <c r="C39" s="4" t="str">
        <f>"女"</f>
        <v>女</v>
      </c>
      <c r="D39" s="4">
        <v>262</v>
      </c>
      <c r="E39" s="4" t="s">
        <v>56</v>
      </c>
      <c r="F39" s="4" t="s">
        <v>54</v>
      </c>
      <c r="G39" s="7" t="s">
        <v>67</v>
      </c>
    </row>
    <row r="40" spans="1:7" ht="18.75" customHeight="1">
      <c r="A40" s="4">
        <v>38</v>
      </c>
      <c r="B40" s="4" t="str">
        <f>"谢倩"</f>
        <v>谢倩</v>
      </c>
      <c r="C40" s="4" t="str">
        <f>"男"</f>
        <v>男</v>
      </c>
      <c r="D40" s="4">
        <v>262</v>
      </c>
      <c r="E40" s="4" t="s">
        <v>56</v>
      </c>
      <c r="F40" s="4" t="s">
        <v>54</v>
      </c>
      <c r="G40" s="7" t="s">
        <v>67</v>
      </c>
    </row>
    <row r="41" spans="1:7" ht="18.75" customHeight="1">
      <c r="A41" s="4">
        <v>39</v>
      </c>
      <c r="B41" s="4" t="str">
        <f>"徐恋"</f>
        <v>徐恋</v>
      </c>
      <c r="C41" s="4" t="str">
        <f>"女"</f>
        <v>女</v>
      </c>
      <c r="D41" s="4">
        <v>262</v>
      </c>
      <c r="E41" s="4" t="s">
        <v>56</v>
      </c>
      <c r="F41" s="4" t="s">
        <v>54</v>
      </c>
      <c r="G41" s="7" t="s">
        <v>67</v>
      </c>
    </row>
    <row r="42" spans="1:7" ht="18.75" customHeight="1">
      <c r="A42" s="4">
        <v>40</v>
      </c>
      <c r="B42" s="4" t="str">
        <f>"曹慧玲"</f>
        <v>曹慧玲</v>
      </c>
      <c r="C42" s="4" t="str">
        <f>"女"</f>
        <v>女</v>
      </c>
      <c r="D42" s="4">
        <v>262</v>
      </c>
      <c r="E42" s="4" t="s">
        <v>56</v>
      </c>
      <c r="F42" s="4" t="s">
        <v>54</v>
      </c>
      <c r="G42" s="7" t="s">
        <v>67</v>
      </c>
    </row>
    <row r="43" spans="1:7" ht="18.75" customHeight="1">
      <c r="A43" s="4">
        <v>41</v>
      </c>
      <c r="B43" s="4" t="str">
        <f>"唐健峰"</f>
        <v>唐健峰</v>
      </c>
      <c r="C43" s="4" t="str">
        <f>"男"</f>
        <v>男</v>
      </c>
      <c r="D43" s="4">
        <v>263</v>
      </c>
      <c r="E43" s="4" t="s">
        <v>64</v>
      </c>
      <c r="F43" s="4" t="s">
        <v>54</v>
      </c>
      <c r="G43" s="7" t="s">
        <v>67</v>
      </c>
    </row>
    <row r="44" spans="1:7" ht="18.75" customHeight="1">
      <c r="A44" s="4">
        <v>42</v>
      </c>
      <c r="B44" s="4" t="str">
        <f>"曾茂"</f>
        <v>曾茂</v>
      </c>
      <c r="C44" s="4" t="str">
        <f>"女"</f>
        <v>女</v>
      </c>
      <c r="D44" s="4">
        <v>263</v>
      </c>
      <c r="E44" s="4" t="s">
        <v>64</v>
      </c>
      <c r="F44" s="4" t="s">
        <v>54</v>
      </c>
      <c r="G44" s="7" t="s">
        <v>67</v>
      </c>
    </row>
    <row r="45" spans="1:7" ht="18.75" customHeight="1">
      <c r="A45" s="4">
        <v>43</v>
      </c>
      <c r="B45" s="4" t="str">
        <f>"江宗虹"</f>
        <v>江宗虹</v>
      </c>
      <c r="C45" s="4" t="str">
        <f>"男"</f>
        <v>男</v>
      </c>
      <c r="D45" s="4">
        <v>263</v>
      </c>
      <c r="E45" s="4" t="s">
        <v>64</v>
      </c>
      <c r="F45" s="4" t="s">
        <v>54</v>
      </c>
      <c r="G45" s="7" t="s">
        <v>67</v>
      </c>
    </row>
    <row r="46" spans="1:7" ht="18.75" customHeight="1">
      <c r="A46" s="4">
        <v>44</v>
      </c>
      <c r="B46" s="4" t="str">
        <f>"王阳"</f>
        <v>王阳</v>
      </c>
      <c r="C46" s="4" t="str">
        <f>"女"</f>
        <v>女</v>
      </c>
      <c r="D46" s="4">
        <v>263</v>
      </c>
      <c r="E46" s="4" t="s">
        <v>64</v>
      </c>
      <c r="F46" s="4" t="s">
        <v>54</v>
      </c>
      <c r="G46" s="7" t="s">
        <v>67</v>
      </c>
    </row>
    <row r="47" spans="1:7" ht="18.75" customHeight="1">
      <c r="A47" s="4">
        <v>45</v>
      </c>
      <c r="B47" s="4" t="s">
        <v>6</v>
      </c>
      <c r="C47" s="4" t="s">
        <v>7</v>
      </c>
      <c r="D47" s="4" t="s">
        <v>8</v>
      </c>
      <c r="E47" s="4" t="s">
        <v>9</v>
      </c>
      <c r="F47" s="4" t="s">
        <v>10</v>
      </c>
      <c r="G47" s="5" t="s">
        <v>66</v>
      </c>
    </row>
    <row r="48" spans="1:7" ht="18.75" customHeight="1">
      <c r="A48" s="4">
        <v>46</v>
      </c>
      <c r="B48" s="4" t="s">
        <v>11</v>
      </c>
      <c r="C48" s="4" t="s">
        <v>7</v>
      </c>
      <c r="D48" s="4" t="s">
        <v>8</v>
      </c>
      <c r="E48" s="4" t="s">
        <v>9</v>
      </c>
      <c r="F48" s="4" t="s">
        <v>10</v>
      </c>
      <c r="G48" s="5" t="s">
        <v>66</v>
      </c>
    </row>
    <row r="49" spans="1:7" ht="18.75" customHeight="1">
      <c r="A49" s="4">
        <v>47</v>
      </c>
      <c r="B49" s="4" t="s">
        <v>12</v>
      </c>
      <c r="C49" s="4" t="s">
        <v>13</v>
      </c>
      <c r="D49" s="4" t="s">
        <v>14</v>
      </c>
      <c r="E49" s="4" t="s">
        <v>15</v>
      </c>
      <c r="F49" s="4" t="s">
        <v>10</v>
      </c>
      <c r="G49" s="5" t="s">
        <v>66</v>
      </c>
    </row>
    <row r="50" spans="1:7" ht="18.75" customHeight="1">
      <c r="A50" s="4">
        <v>48</v>
      </c>
      <c r="B50" s="4" t="s">
        <v>16</v>
      </c>
      <c r="C50" s="4" t="s">
        <v>13</v>
      </c>
      <c r="D50" s="4" t="s">
        <v>14</v>
      </c>
      <c r="E50" s="4" t="s">
        <v>15</v>
      </c>
      <c r="F50" s="4" t="s">
        <v>10</v>
      </c>
      <c r="G50" s="5" t="s">
        <v>66</v>
      </c>
    </row>
    <row r="51" spans="1:7" ht="18.75" customHeight="1">
      <c r="A51" s="4">
        <v>49</v>
      </c>
      <c r="B51" s="4" t="s">
        <v>17</v>
      </c>
      <c r="C51" s="4" t="s">
        <v>13</v>
      </c>
      <c r="D51" s="4" t="s">
        <v>14</v>
      </c>
      <c r="E51" s="4" t="s">
        <v>15</v>
      </c>
      <c r="F51" s="4" t="s">
        <v>10</v>
      </c>
      <c r="G51" s="5" t="s">
        <v>66</v>
      </c>
    </row>
    <row r="52" spans="1:7" ht="18.75" customHeight="1">
      <c r="A52" s="4">
        <v>50</v>
      </c>
      <c r="B52" s="4" t="s">
        <v>18</v>
      </c>
      <c r="C52" s="4" t="s">
        <v>7</v>
      </c>
      <c r="D52" s="4" t="s">
        <v>19</v>
      </c>
      <c r="E52" s="4" t="s">
        <v>20</v>
      </c>
      <c r="F52" s="4" t="s">
        <v>10</v>
      </c>
      <c r="G52" s="5" t="s">
        <v>66</v>
      </c>
    </row>
    <row r="53" spans="1:7" ht="18.75" customHeight="1">
      <c r="A53" s="4">
        <v>51</v>
      </c>
      <c r="B53" s="4" t="s">
        <v>21</v>
      </c>
      <c r="C53" s="4" t="s">
        <v>13</v>
      </c>
      <c r="D53" s="4" t="s">
        <v>19</v>
      </c>
      <c r="E53" s="4" t="s">
        <v>20</v>
      </c>
      <c r="F53" s="4" t="s">
        <v>10</v>
      </c>
      <c r="G53" s="5" t="s">
        <v>66</v>
      </c>
    </row>
    <row r="54" spans="1:7" ht="18.75" customHeight="1">
      <c r="A54" s="4">
        <v>52</v>
      </c>
      <c r="B54" s="4" t="s">
        <v>22</v>
      </c>
      <c r="C54" s="4" t="s">
        <v>7</v>
      </c>
      <c r="D54" s="4" t="s">
        <v>19</v>
      </c>
      <c r="E54" s="4" t="s">
        <v>20</v>
      </c>
      <c r="F54" s="4" t="s">
        <v>10</v>
      </c>
      <c r="G54" s="5" t="s">
        <v>66</v>
      </c>
    </row>
    <row r="55" spans="1:7" ht="18.75" customHeight="1">
      <c r="A55" s="4">
        <v>53</v>
      </c>
      <c r="B55" s="4" t="s">
        <v>23</v>
      </c>
      <c r="C55" s="4" t="s">
        <v>7</v>
      </c>
      <c r="D55" s="4" t="s">
        <v>24</v>
      </c>
      <c r="E55" s="4" t="s">
        <v>25</v>
      </c>
      <c r="F55" s="4" t="s">
        <v>10</v>
      </c>
      <c r="G55" s="5" t="s">
        <v>66</v>
      </c>
    </row>
    <row r="56" spans="1:7" ht="18.75" customHeight="1">
      <c r="A56" s="4">
        <v>54</v>
      </c>
      <c r="B56" s="4" t="s">
        <v>26</v>
      </c>
      <c r="C56" s="4" t="s">
        <v>7</v>
      </c>
      <c r="D56" s="4" t="s">
        <v>24</v>
      </c>
      <c r="E56" s="4" t="s">
        <v>25</v>
      </c>
      <c r="F56" s="4" t="s">
        <v>10</v>
      </c>
      <c r="G56" s="5" t="s">
        <v>66</v>
      </c>
    </row>
    <row r="57" spans="1:7" ht="18.75" customHeight="1">
      <c r="A57" s="4">
        <v>55</v>
      </c>
      <c r="B57" s="4" t="s">
        <v>27</v>
      </c>
      <c r="C57" s="4" t="s">
        <v>7</v>
      </c>
      <c r="D57" s="4" t="s">
        <v>28</v>
      </c>
      <c r="E57" s="4" t="s">
        <v>20</v>
      </c>
      <c r="F57" s="4" t="s">
        <v>29</v>
      </c>
      <c r="G57" s="5" t="s">
        <v>66</v>
      </c>
    </row>
    <row r="58" spans="1:7" ht="18.75" customHeight="1">
      <c r="A58" s="4">
        <v>56</v>
      </c>
      <c r="B58" s="4" t="s">
        <v>30</v>
      </c>
      <c r="C58" s="4" t="s">
        <v>7</v>
      </c>
      <c r="D58" s="4" t="s">
        <v>28</v>
      </c>
      <c r="E58" s="4" t="s">
        <v>20</v>
      </c>
      <c r="F58" s="4" t="s">
        <v>29</v>
      </c>
      <c r="G58" s="5" t="s">
        <v>66</v>
      </c>
    </row>
    <row r="59" spans="1:7" ht="18.75" customHeight="1">
      <c r="A59" s="4">
        <v>57</v>
      </c>
      <c r="B59" s="4" t="s">
        <v>31</v>
      </c>
      <c r="C59" s="4" t="s">
        <v>7</v>
      </c>
      <c r="D59" s="4" t="s">
        <v>28</v>
      </c>
      <c r="E59" s="4" t="s">
        <v>20</v>
      </c>
      <c r="F59" s="4" t="s">
        <v>29</v>
      </c>
      <c r="G59" s="5" t="s">
        <v>66</v>
      </c>
    </row>
    <row r="60" spans="1:7" ht="18.75" customHeight="1">
      <c r="A60" s="4">
        <v>58</v>
      </c>
      <c r="B60" s="4" t="s">
        <v>32</v>
      </c>
      <c r="C60" s="4" t="s">
        <v>7</v>
      </c>
      <c r="D60" s="4" t="s">
        <v>28</v>
      </c>
      <c r="E60" s="4" t="s">
        <v>20</v>
      </c>
      <c r="F60" s="4" t="s">
        <v>29</v>
      </c>
      <c r="G60" s="5" t="s">
        <v>66</v>
      </c>
    </row>
    <row r="61" spans="1:7" ht="18.75" customHeight="1">
      <c r="A61" s="4">
        <v>59</v>
      </c>
      <c r="B61" s="4" t="s">
        <v>33</v>
      </c>
      <c r="C61" s="4" t="s">
        <v>7</v>
      </c>
      <c r="D61" s="4" t="s">
        <v>28</v>
      </c>
      <c r="E61" s="4" t="s">
        <v>20</v>
      </c>
      <c r="F61" s="4" t="s">
        <v>29</v>
      </c>
      <c r="G61" s="5" t="s">
        <v>66</v>
      </c>
    </row>
    <row r="62" spans="1:7" ht="18.75" customHeight="1">
      <c r="A62" s="4">
        <v>60</v>
      </c>
      <c r="B62" s="4" t="s">
        <v>34</v>
      </c>
      <c r="C62" s="4" t="s">
        <v>7</v>
      </c>
      <c r="D62" s="4" t="s">
        <v>28</v>
      </c>
      <c r="E62" s="4" t="s">
        <v>20</v>
      </c>
      <c r="F62" s="4" t="s">
        <v>29</v>
      </c>
      <c r="G62" s="5" t="s">
        <v>66</v>
      </c>
    </row>
    <row r="63" spans="1:7" ht="18.75" customHeight="1">
      <c r="A63" s="4">
        <v>61</v>
      </c>
      <c r="B63" s="4" t="s">
        <v>35</v>
      </c>
      <c r="C63" s="4" t="s">
        <v>7</v>
      </c>
      <c r="D63" s="4" t="s">
        <v>36</v>
      </c>
      <c r="E63" s="4" t="s">
        <v>37</v>
      </c>
      <c r="F63" s="4" t="s">
        <v>29</v>
      </c>
      <c r="G63" s="5" t="s">
        <v>66</v>
      </c>
    </row>
    <row r="64" spans="1:7" ht="18.75" customHeight="1">
      <c r="A64" s="4">
        <v>62</v>
      </c>
      <c r="B64" s="4" t="s">
        <v>38</v>
      </c>
      <c r="C64" s="4" t="s">
        <v>7</v>
      </c>
      <c r="D64" s="4" t="s">
        <v>36</v>
      </c>
      <c r="E64" s="4" t="s">
        <v>37</v>
      </c>
      <c r="F64" s="4" t="s">
        <v>29</v>
      </c>
      <c r="G64" s="5" t="s">
        <v>66</v>
      </c>
    </row>
    <row r="65" spans="1:7" ht="18.75" customHeight="1">
      <c r="A65" s="4">
        <v>63</v>
      </c>
      <c r="B65" s="4" t="s">
        <v>39</v>
      </c>
      <c r="C65" s="4" t="s">
        <v>7</v>
      </c>
      <c r="D65" s="4" t="s">
        <v>36</v>
      </c>
      <c r="E65" s="4" t="s">
        <v>37</v>
      </c>
      <c r="F65" s="4" t="s">
        <v>29</v>
      </c>
      <c r="G65" s="5" t="s">
        <v>66</v>
      </c>
    </row>
    <row r="66" spans="1:7" ht="18.75" customHeight="1">
      <c r="A66" s="4">
        <v>64</v>
      </c>
      <c r="B66" s="4" t="s">
        <v>40</v>
      </c>
      <c r="C66" s="4" t="s">
        <v>7</v>
      </c>
      <c r="D66" s="4" t="s">
        <v>36</v>
      </c>
      <c r="E66" s="4" t="s">
        <v>37</v>
      </c>
      <c r="F66" s="4" t="s">
        <v>29</v>
      </c>
      <c r="G66" s="5" t="s">
        <v>66</v>
      </c>
    </row>
    <row r="67" spans="1:7" ht="18.75" customHeight="1">
      <c r="A67" s="4">
        <v>65</v>
      </c>
      <c r="B67" s="4" t="s">
        <v>41</v>
      </c>
      <c r="C67" s="4" t="s">
        <v>7</v>
      </c>
      <c r="D67" s="4" t="s">
        <v>36</v>
      </c>
      <c r="E67" s="4" t="s">
        <v>37</v>
      </c>
      <c r="F67" s="4" t="s">
        <v>29</v>
      </c>
      <c r="G67" s="5" t="s">
        <v>66</v>
      </c>
    </row>
    <row r="68" spans="1:7" ht="18.75" customHeight="1">
      <c r="A68" s="4">
        <v>66</v>
      </c>
      <c r="B68" s="4" t="s">
        <v>42</v>
      </c>
      <c r="C68" s="4" t="s">
        <v>7</v>
      </c>
      <c r="D68" s="4" t="s">
        <v>36</v>
      </c>
      <c r="E68" s="4" t="s">
        <v>37</v>
      </c>
      <c r="F68" s="4" t="s">
        <v>29</v>
      </c>
      <c r="G68" s="5" t="s">
        <v>66</v>
      </c>
    </row>
    <row r="69" spans="1:7" ht="18.75" customHeight="1">
      <c r="A69" s="4">
        <v>67</v>
      </c>
      <c r="B69" s="4" t="s">
        <v>43</v>
      </c>
      <c r="C69" s="4" t="s">
        <v>7</v>
      </c>
      <c r="D69" s="4" t="s">
        <v>44</v>
      </c>
      <c r="E69" s="4" t="s">
        <v>45</v>
      </c>
      <c r="F69" s="4" t="s">
        <v>46</v>
      </c>
      <c r="G69" s="5" t="s">
        <v>66</v>
      </c>
    </row>
    <row r="70" spans="1:7" ht="18.75" customHeight="1">
      <c r="A70" s="4">
        <v>68</v>
      </c>
      <c r="B70" s="4" t="s">
        <v>47</v>
      </c>
      <c r="C70" s="4" t="s">
        <v>7</v>
      </c>
      <c r="D70" s="4" t="s">
        <v>44</v>
      </c>
      <c r="E70" s="4" t="s">
        <v>45</v>
      </c>
      <c r="F70" s="4" t="s">
        <v>46</v>
      </c>
      <c r="G70" s="5" t="s">
        <v>66</v>
      </c>
    </row>
    <row r="71" spans="1:7" ht="18.75" customHeight="1">
      <c r="A71" s="4">
        <v>69</v>
      </c>
      <c r="B71" s="4" t="s">
        <v>48</v>
      </c>
      <c r="C71" s="4" t="s">
        <v>7</v>
      </c>
      <c r="D71" s="4" t="s">
        <v>49</v>
      </c>
      <c r="E71" s="4" t="s">
        <v>50</v>
      </c>
      <c r="F71" s="4" t="s">
        <v>51</v>
      </c>
      <c r="G71" s="5" t="s">
        <v>66</v>
      </c>
    </row>
  </sheetData>
  <sortState ref="B3:F71">
    <sortCondition ref="D3:D71"/>
  </sortState>
  <mergeCells count="1"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2021-07-21T03:58:08Z</cp:lastPrinted>
  <dcterms:created xsi:type="dcterms:W3CDTF">2021-07-21T03:45:17Z</dcterms:created>
  <dcterms:modified xsi:type="dcterms:W3CDTF">2021-07-21T04:49:28Z</dcterms:modified>
</cp:coreProperties>
</file>