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<sst xmlns="http://schemas.openxmlformats.org/spreadsheetml/2006/main" count="5" uniqueCount="5">
  <si>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砀山县2021年公开招聘幼儿园教师拟资格复审人员名单</t>
  </si>
  <si>
    <t>序号</t>
  </si>
  <si>
    <t>岗位代码</t>
  </si>
  <si>
    <t>准考证号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</si>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</sst>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8.375" style="1" customWidth="1"/>
    <col min="2" max="2" width="17.75390625" style="1" customWidth="1"/>
    <col min="3" max="3" width="21.375" style="1" customWidth="1"/>
    <col min="4" max="4" width="17.875" style="1" customWidth="1"/>
    <col min="5" max="16384" width="9.00390625" style="1" customWidth="1"/>
  </cols>
  <sheetData>
    <row r="1" spans="1:4" ht="30" customHeight="1">
      <c r="A1" s="2" t="s">
        <v>0</v>
      </c>
      <c r="B1" s="2"/>
      <c r="C1" s="2"/>
      <c r="D1" s="2"/>
    </row>
    <row r="2" spans="1:4" ht="14.25">
      <c r="A2" s="3" t="s">
        <v>1</v>
      </c>
      <c r="B2" s="4" t="s">
        <v>2</v>
      </c>
      <c r="C2" s="4" t="s">
        <v>3</v>
      </c>
      <c r="D2" s="4" t="s">
        <v>4</v>
      </c>
    </row>
    <row r="3" spans="1:4" ht="14.25">
      <c r="A3" s="3">
        <v>1</v>
      </c>
      <c r="B3" s="5" t="str">
        <f aca="true" t="shared" si="0" ref="B3:B66">"2101"</f>
        <v>2101</v>
      </c>
      <c r="C3" s="5" t="str">
        <f>"2021040105"</f>
        <v>2021040105</v>
      </c>
      <c r="D3" s="4">
        <v>96.7</v>
      </c>
    </row>
    <row r="4" spans="1:4" ht="14.25">
      <c r="A4" s="3">
        <v>2</v>
      </c>
      <c r="B4" s="5" t="str">
        <f t="shared" si="0"/>
        <v>2101</v>
      </c>
      <c r="C4" s="5" t="str">
        <f>"2021040201"</f>
        <v>2021040201</v>
      </c>
      <c r="D4" s="4">
        <v>94.6</v>
      </c>
    </row>
    <row r="5" spans="1:4" ht="14.25">
      <c r="A5" s="3">
        <v>3</v>
      </c>
      <c r="B5" s="5" t="str">
        <f t="shared" si="0"/>
        <v>2101</v>
      </c>
      <c r="C5" s="5" t="str">
        <f>"2021040218"</f>
        <v>2021040218</v>
      </c>
      <c r="D5" s="4">
        <v>94.1</v>
      </c>
    </row>
    <row r="6" spans="1:4" ht="14.25">
      <c r="A6" s="3">
        <v>4</v>
      </c>
      <c r="B6" s="5" t="str">
        <f t="shared" si="0"/>
        <v>2101</v>
      </c>
      <c r="C6" s="5" t="str">
        <f>"2021040208"</f>
        <v>2021040208</v>
      </c>
      <c r="D6" s="4">
        <v>93.7</v>
      </c>
    </row>
    <row r="7" spans="1:4" ht="14.25">
      <c r="A7" s="3">
        <v>5</v>
      </c>
      <c r="B7" s="5" t="str">
        <f t="shared" si="0"/>
        <v>2101</v>
      </c>
      <c r="C7" s="5" t="str">
        <f>"2021040125"</f>
        <v>2021040125</v>
      </c>
      <c r="D7" s="4">
        <v>92.2</v>
      </c>
    </row>
    <row r="8" spans="1:4" ht="14.25">
      <c r="A8" s="3">
        <v>6</v>
      </c>
      <c r="B8" s="5" t="str">
        <f t="shared" si="0"/>
        <v>2101</v>
      </c>
      <c r="C8" s="5" t="str">
        <f>"2021040123"</f>
        <v>2021040123</v>
      </c>
      <c r="D8" s="4">
        <v>92</v>
      </c>
    </row>
    <row r="9" spans="1:4" ht="14.25">
      <c r="A9" s="3">
        <v>7</v>
      </c>
      <c r="B9" s="5" t="str">
        <f t="shared" si="0"/>
        <v>2101</v>
      </c>
      <c r="C9" s="5" t="str">
        <f>"2021040104"</f>
        <v>2021040104</v>
      </c>
      <c r="D9" s="4">
        <v>88.7</v>
      </c>
    </row>
    <row r="10" spans="1:4" ht="14.25">
      <c r="A10" s="3">
        <v>8</v>
      </c>
      <c r="B10" s="5" t="str">
        <f t="shared" si="0"/>
        <v>2101</v>
      </c>
      <c r="C10" s="5" t="str">
        <f>"2021040211"</f>
        <v>2021040211</v>
      </c>
      <c r="D10" s="4">
        <v>87.9</v>
      </c>
    </row>
    <row r="11" spans="1:4" ht="14.25">
      <c r="A11" s="3">
        <v>9</v>
      </c>
      <c r="B11" s="5" t="str">
        <f t="shared" si="0"/>
        <v>2101</v>
      </c>
      <c r="C11" s="5" t="str">
        <f>"2021040307"</f>
        <v>2021040307</v>
      </c>
      <c r="D11" s="4">
        <v>87.5</v>
      </c>
    </row>
    <row r="12" spans="1:4" ht="14.25">
      <c r="A12" s="3">
        <v>10</v>
      </c>
      <c r="B12" s="5" t="str">
        <f t="shared" si="0"/>
        <v>2101</v>
      </c>
      <c r="C12" s="5" t="str">
        <f>"2021040205"</f>
        <v>2021040205</v>
      </c>
      <c r="D12" s="4">
        <v>85.8</v>
      </c>
    </row>
    <row r="13" spans="1:4" ht="14.25">
      <c r="A13" s="3">
        <v>11</v>
      </c>
      <c r="B13" s="5" t="str">
        <f t="shared" si="0"/>
        <v>2101</v>
      </c>
      <c r="C13" s="5" t="str">
        <f>"2021040119"</f>
        <v>2021040119</v>
      </c>
      <c r="D13" s="4">
        <v>85.6</v>
      </c>
    </row>
    <row r="14" spans="1:4" ht="14.25">
      <c r="A14" s="3">
        <v>12</v>
      </c>
      <c r="B14" s="5" t="str">
        <f t="shared" si="0"/>
        <v>2101</v>
      </c>
      <c r="C14" s="5" t="str">
        <f>"2021040320"</f>
        <v>2021040320</v>
      </c>
      <c r="D14" s="4">
        <v>82.5</v>
      </c>
    </row>
    <row r="15" spans="1:4" ht="14.25">
      <c r="A15" s="3">
        <v>13</v>
      </c>
      <c r="B15" s="5" t="str">
        <f t="shared" si="0"/>
        <v>2101</v>
      </c>
      <c r="C15" s="5" t="str">
        <f>"2021040116"</f>
        <v>2021040116</v>
      </c>
      <c r="D15" s="4">
        <v>80.3</v>
      </c>
    </row>
    <row r="16" spans="1:4" ht="14.25">
      <c r="A16" s="3">
        <v>14</v>
      </c>
      <c r="B16" s="5" t="str">
        <f t="shared" si="0"/>
        <v>2101</v>
      </c>
      <c r="C16" s="5" t="str">
        <f>"2021040103"</f>
        <v>2021040103</v>
      </c>
      <c r="D16" s="4">
        <v>80.2</v>
      </c>
    </row>
    <row r="17" spans="1:4" ht="14.25">
      <c r="A17" s="3">
        <v>15</v>
      </c>
      <c r="B17" s="5" t="str">
        <f t="shared" si="0"/>
        <v>2101</v>
      </c>
      <c r="C17" s="5" t="str">
        <f>"2021040309"</f>
        <v>2021040309</v>
      </c>
      <c r="D17" s="4">
        <v>79.9</v>
      </c>
    </row>
    <row r="18" spans="1:4" ht="14.25">
      <c r="A18" s="3">
        <v>16</v>
      </c>
      <c r="B18" s="5" t="str">
        <f t="shared" si="0"/>
        <v>2101</v>
      </c>
      <c r="C18" s="5" t="str">
        <f>"2021040107"</f>
        <v>2021040107</v>
      </c>
      <c r="D18" s="4">
        <v>79.7</v>
      </c>
    </row>
    <row r="19" spans="1:4" ht="14.25">
      <c r="A19" s="3">
        <v>17</v>
      </c>
      <c r="B19" s="5" t="str">
        <f t="shared" si="0"/>
        <v>2101</v>
      </c>
      <c r="C19" s="5" t="str">
        <f>"2021040225"</f>
        <v>2021040225</v>
      </c>
      <c r="D19" s="4">
        <v>79.4</v>
      </c>
    </row>
    <row r="20" spans="1:4" ht="14.25">
      <c r="A20" s="3">
        <v>18</v>
      </c>
      <c r="B20" s="5" t="str">
        <f t="shared" si="0"/>
        <v>2101</v>
      </c>
      <c r="C20" s="5" t="str">
        <f>"2021040314"</f>
        <v>2021040314</v>
      </c>
      <c r="D20" s="4">
        <v>79.4</v>
      </c>
    </row>
    <row r="21" spans="1:4" ht="14.25">
      <c r="A21" s="3">
        <v>19</v>
      </c>
      <c r="B21" s="5" t="str">
        <f aca="true" t="shared" si="1" ref="B21:B83">"2102"</f>
        <v>2102</v>
      </c>
      <c r="C21" s="5" t="str">
        <f>"2021040420"</f>
        <v>2021040420</v>
      </c>
      <c r="D21" s="4">
        <v>99.9</v>
      </c>
    </row>
    <row r="22" spans="1:4" ht="14.25">
      <c r="A22" s="3">
        <v>20</v>
      </c>
      <c r="B22" s="5" t="str">
        <f t="shared" si="1"/>
        <v>2102</v>
      </c>
      <c r="C22" s="5" t="str">
        <f>"2021040430"</f>
        <v>2021040430</v>
      </c>
      <c r="D22" s="4">
        <v>98</v>
      </c>
    </row>
    <row r="23" spans="1:4" ht="14.25">
      <c r="A23" s="3">
        <v>21</v>
      </c>
      <c r="B23" s="5" t="str">
        <f t="shared" si="1"/>
        <v>2102</v>
      </c>
      <c r="C23" s="5" t="str">
        <f>"2021040409"</f>
        <v>2021040409</v>
      </c>
      <c r="D23" s="4">
        <v>95.5</v>
      </c>
    </row>
    <row r="24" spans="1:4" ht="14.25">
      <c r="A24" s="3">
        <v>22</v>
      </c>
      <c r="B24" s="5" t="str">
        <f t="shared" si="1"/>
        <v>2102</v>
      </c>
      <c r="C24" s="5" t="str">
        <f>"2021040412"</f>
        <v>2021040412</v>
      </c>
      <c r="D24" s="4">
        <v>95.5</v>
      </c>
    </row>
    <row r="25" spans="1:4" ht="14.25">
      <c r="A25" s="3">
        <v>23</v>
      </c>
      <c r="B25" s="5" t="str">
        <f t="shared" si="1"/>
        <v>2102</v>
      </c>
      <c r="C25" s="5" t="str">
        <f>"2021040509"</f>
        <v>2021040509</v>
      </c>
      <c r="D25" s="4">
        <v>92.6</v>
      </c>
    </row>
    <row r="26" spans="1:4" ht="14.25">
      <c r="A26" s="3">
        <v>24</v>
      </c>
      <c r="B26" s="5" t="str">
        <f t="shared" si="1"/>
        <v>2102</v>
      </c>
      <c r="C26" s="5" t="str">
        <f>"2021040406"</f>
        <v>2021040406</v>
      </c>
      <c r="D26" s="4">
        <v>92.4</v>
      </c>
    </row>
    <row r="27" spans="1:4" ht="14.25">
      <c r="A27" s="3">
        <v>25</v>
      </c>
      <c r="B27" s="5" t="str">
        <f t="shared" si="1"/>
        <v>2102</v>
      </c>
      <c r="C27" s="5" t="str">
        <f>"2021040417"</f>
        <v>2021040417</v>
      </c>
      <c r="D27" s="4">
        <v>92.1</v>
      </c>
    </row>
    <row r="28" spans="1:4" ht="14.25">
      <c r="A28" s="3">
        <v>26</v>
      </c>
      <c r="B28" s="5" t="str">
        <f t="shared" si="1"/>
        <v>2102</v>
      </c>
      <c r="C28" s="5" t="str">
        <f>"2021040329"</f>
        <v>2021040329</v>
      </c>
      <c r="D28" s="4">
        <v>91.9</v>
      </c>
    </row>
    <row r="29" spans="1:4" ht="14.25">
      <c r="A29" s="3">
        <v>27</v>
      </c>
      <c r="B29" s="5" t="str">
        <f t="shared" si="1"/>
        <v>2102</v>
      </c>
      <c r="C29" s="5" t="str">
        <f>"2021040418"</f>
        <v>2021040418</v>
      </c>
      <c r="D29" s="4">
        <v>91.8</v>
      </c>
    </row>
    <row r="30" spans="1:4" ht="14.25">
      <c r="A30" s="3">
        <v>28</v>
      </c>
      <c r="B30" s="5" t="str">
        <f t="shared" si="1"/>
        <v>2102</v>
      </c>
      <c r="C30" s="5" t="str">
        <f>"2021040510"</f>
        <v>2021040510</v>
      </c>
      <c r="D30" s="4">
        <v>91.4</v>
      </c>
    </row>
    <row r="31" spans="1:4" ht="14.25">
      <c r="A31" s="3">
        <v>29</v>
      </c>
      <c r="B31" s="5" t="str">
        <f t="shared" si="1"/>
        <v>2102</v>
      </c>
      <c r="C31" s="5" t="str">
        <f>"2021040506"</f>
        <v>2021040506</v>
      </c>
      <c r="D31" s="4">
        <v>90.3</v>
      </c>
    </row>
    <row r="32" spans="1:4" ht="14.25">
      <c r="A32" s="3">
        <v>30</v>
      </c>
      <c r="B32" s="5" t="str">
        <f t="shared" si="1"/>
        <v>2102</v>
      </c>
      <c r="C32" s="5" t="str">
        <f>"2021040514"</f>
        <v>2021040514</v>
      </c>
      <c r="D32" s="4">
        <v>89.5</v>
      </c>
    </row>
    <row r="33" spans="1:4" ht="14.25">
      <c r="A33" s="3">
        <v>31</v>
      </c>
      <c r="B33" s="5" t="str">
        <f t="shared" si="1"/>
        <v>2102</v>
      </c>
      <c r="C33" s="5" t="str">
        <f>"2021040408"</f>
        <v>2021040408</v>
      </c>
      <c r="D33" s="4">
        <v>88.7</v>
      </c>
    </row>
    <row r="34" spans="1:4" ht="14.25">
      <c r="A34" s="3">
        <v>32</v>
      </c>
      <c r="B34" s="5" t="str">
        <f t="shared" si="1"/>
        <v>2102</v>
      </c>
      <c r="C34" s="5" t="str">
        <f>"2021040410"</f>
        <v>2021040410</v>
      </c>
      <c r="D34" s="4">
        <v>88.7</v>
      </c>
    </row>
    <row r="35" spans="1:4" ht="14.25">
      <c r="A35" s="3">
        <v>33</v>
      </c>
      <c r="B35" s="5" t="str">
        <f aca="true" t="shared" si="2" ref="B35:B98">"2103"</f>
        <v>2103</v>
      </c>
      <c r="C35" s="5" t="str">
        <f>"2021040528"</f>
        <v>2021040528</v>
      </c>
      <c r="D35" s="4">
        <v>96.2</v>
      </c>
    </row>
    <row r="36" spans="1:4" ht="14.25">
      <c r="A36" s="3">
        <v>34</v>
      </c>
      <c r="B36" s="5" t="str">
        <f t="shared" si="2"/>
        <v>2103</v>
      </c>
      <c r="C36" s="5" t="str">
        <f>"2021040915"</f>
        <v>2021040915</v>
      </c>
      <c r="D36" s="4">
        <v>96</v>
      </c>
    </row>
    <row r="37" spans="1:4" ht="14.25">
      <c r="A37" s="3">
        <v>35</v>
      </c>
      <c r="B37" s="5" t="str">
        <f t="shared" si="2"/>
        <v>2103</v>
      </c>
      <c r="C37" s="5" t="str">
        <f>"2021040728"</f>
        <v>2021040728</v>
      </c>
      <c r="D37" s="4">
        <v>95.6</v>
      </c>
    </row>
    <row r="38" spans="1:4" ht="14.25">
      <c r="A38" s="3">
        <v>36</v>
      </c>
      <c r="B38" s="5" t="str">
        <f t="shared" si="2"/>
        <v>2103</v>
      </c>
      <c r="C38" s="5" t="str">
        <f>"2021040917"</f>
        <v>2021040917</v>
      </c>
      <c r="D38" s="4">
        <v>95.6</v>
      </c>
    </row>
    <row r="39" spans="1:4" ht="14.25">
      <c r="A39" s="3">
        <v>37</v>
      </c>
      <c r="B39" s="5" t="str">
        <f t="shared" si="2"/>
        <v>2103</v>
      </c>
      <c r="C39" s="5" t="str">
        <f>"2021040720"</f>
        <v>2021040720</v>
      </c>
      <c r="D39" s="4">
        <v>95.4</v>
      </c>
    </row>
    <row r="40" spans="1:4" ht="14.25">
      <c r="A40" s="3">
        <v>38</v>
      </c>
      <c r="B40" s="5" t="str">
        <f t="shared" si="2"/>
        <v>2103</v>
      </c>
      <c r="C40" s="5" t="str">
        <f>"2021040719"</f>
        <v>2021040719</v>
      </c>
      <c r="D40" s="4">
        <v>94.3</v>
      </c>
    </row>
    <row r="41" spans="1:4" ht="14.25">
      <c r="A41" s="3">
        <v>39</v>
      </c>
      <c r="B41" s="5" t="str">
        <f t="shared" si="2"/>
        <v>2103</v>
      </c>
      <c r="C41" s="5" t="str">
        <f>"2021040612"</f>
        <v>2021040612</v>
      </c>
      <c r="D41" s="4">
        <v>92.9</v>
      </c>
    </row>
    <row r="42" spans="1:4" ht="14.25">
      <c r="A42" s="3">
        <v>40</v>
      </c>
      <c r="B42" s="5" t="str">
        <f t="shared" si="2"/>
        <v>2103</v>
      </c>
      <c r="C42" s="5" t="str">
        <f>"2021040730"</f>
        <v>2021040730</v>
      </c>
      <c r="D42" s="4">
        <v>92.9</v>
      </c>
    </row>
    <row r="43" spans="1:4" ht="14.25">
      <c r="A43" s="3">
        <v>41</v>
      </c>
      <c r="B43" s="5" t="str">
        <f t="shared" si="2"/>
        <v>2103</v>
      </c>
      <c r="C43" s="5" t="str">
        <f>"2021040803"</f>
        <v>2021040803</v>
      </c>
      <c r="D43" s="4">
        <v>92.7</v>
      </c>
    </row>
    <row r="44" spans="1:4" ht="14.25">
      <c r="A44" s="3">
        <v>42</v>
      </c>
      <c r="B44" s="5" t="str">
        <f t="shared" si="2"/>
        <v>2103</v>
      </c>
      <c r="C44" s="5" t="str">
        <f>"2021040902"</f>
        <v>2021040902</v>
      </c>
      <c r="D44" s="4">
        <v>92.6</v>
      </c>
    </row>
    <row r="45" spans="1:4" ht="14.25">
      <c r="A45" s="3">
        <v>43</v>
      </c>
      <c r="B45" s="5" t="str">
        <f t="shared" si="2"/>
        <v>2103</v>
      </c>
      <c r="C45" s="5" t="str">
        <f>"2021040715"</f>
        <v>2021040715</v>
      </c>
      <c r="D45" s="4">
        <v>92.3</v>
      </c>
    </row>
    <row r="46" spans="1:4" ht="14.25">
      <c r="A46" s="3">
        <v>44</v>
      </c>
      <c r="B46" s="5" t="str">
        <f t="shared" si="2"/>
        <v>2103</v>
      </c>
      <c r="C46" s="5" t="str">
        <f>"2021040702"</f>
        <v>2021040702</v>
      </c>
      <c r="D46" s="4">
        <v>91.4</v>
      </c>
    </row>
    <row r="47" spans="1:4" ht="14.25">
      <c r="A47" s="3">
        <v>45</v>
      </c>
      <c r="B47" s="5" t="str">
        <f t="shared" si="2"/>
        <v>2103</v>
      </c>
      <c r="C47" s="5" t="str">
        <f>"2021040909"</f>
        <v>2021040909</v>
      </c>
      <c r="D47" s="4">
        <v>90.4</v>
      </c>
    </row>
    <row r="48" spans="1:4" ht="14.25">
      <c r="A48" s="3">
        <v>46</v>
      </c>
      <c r="B48" s="5" t="str">
        <f t="shared" si="2"/>
        <v>2103</v>
      </c>
      <c r="C48" s="5" t="str">
        <f>"2021040615"</f>
        <v>2021040615</v>
      </c>
      <c r="D48" s="4">
        <v>90.3</v>
      </c>
    </row>
    <row r="49" spans="1:4" ht="14.25">
      <c r="A49" s="3">
        <v>47</v>
      </c>
      <c r="B49" s="5" t="str">
        <f t="shared" si="2"/>
        <v>2103</v>
      </c>
      <c r="C49" s="5" t="str">
        <f>"2021040610"</f>
        <v>2021040610</v>
      </c>
      <c r="D49" s="4">
        <v>89.7</v>
      </c>
    </row>
    <row r="50" spans="1:4" ht="14.25">
      <c r="A50" s="3">
        <v>48</v>
      </c>
      <c r="B50" s="5" t="str">
        <f t="shared" si="2"/>
        <v>2103</v>
      </c>
      <c r="C50" s="5" t="str">
        <f>"2021040704"</f>
        <v>2021040704</v>
      </c>
      <c r="D50" s="4">
        <v>89.4</v>
      </c>
    </row>
    <row r="51" spans="1:4" ht="14.25">
      <c r="A51" s="3">
        <v>49</v>
      </c>
      <c r="B51" s="5" t="str">
        <f aca="true" t="shared" si="3" ref="B51:B107">"2104"</f>
        <v>2104</v>
      </c>
      <c r="C51" s="5" t="str">
        <f>"2021041008"</f>
        <v>2021041008</v>
      </c>
      <c r="D51" s="4">
        <v>105.6</v>
      </c>
    </row>
    <row r="52" spans="1:4" ht="14.25">
      <c r="A52" s="3">
        <v>50</v>
      </c>
      <c r="B52" s="5" t="str">
        <f t="shared" si="3"/>
        <v>2104</v>
      </c>
      <c r="C52" s="5" t="str">
        <f>"2021041124"</f>
        <v>2021041124</v>
      </c>
      <c r="D52" s="4">
        <v>92.8</v>
      </c>
    </row>
    <row r="53" spans="1:4" ht="14.25">
      <c r="A53" s="3">
        <v>51</v>
      </c>
      <c r="B53" s="5" t="str">
        <f t="shared" si="3"/>
        <v>2104</v>
      </c>
      <c r="C53" s="5" t="str">
        <f>"2021041005"</f>
        <v>2021041005</v>
      </c>
      <c r="D53" s="4">
        <v>92.5</v>
      </c>
    </row>
    <row r="54" spans="1:4" ht="14.25">
      <c r="A54" s="3">
        <v>52</v>
      </c>
      <c r="B54" s="5" t="str">
        <f t="shared" si="3"/>
        <v>2104</v>
      </c>
      <c r="C54" s="5" t="str">
        <f>"2021041120"</f>
        <v>2021041120</v>
      </c>
      <c r="D54" s="4">
        <v>92</v>
      </c>
    </row>
    <row r="55" spans="1:4" ht="14.25">
      <c r="A55" s="3">
        <v>53</v>
      </c>
      <c r="B55" s="5" t="str">
        <f t="shared" si="3"/>
        <v>2104</v>
      </c>
      <c r="C55" s="5" t="str">
        <f>"2021040928"</f>
        <v>2021040928</v>
      </c>
      <c r="D55" s="4">
        <v>90.3</v>
      </c>
    </row>
    <row r="56" spans="1:4" ht="14.25">
      <c r="A56" s="3">
        <v>54</v>
      </c>
      <c r="B56" s="5" t="str">
        <f t="shared" si="3"/>
        <v>2104</v>
      </c>
      <c r="C56" s="5" t="str">
        <f>"2021041115"</f>
        <v>2021041115</v>
      </c>
      <c r="D56" s="4">
        <v>90.3</v>
      </c>
    </row>
    <row r="57" spans="1:4" ht="14.25">
      <c r="A57" s="3">
        <v>55</v>
      </c>
      <c r="B57" s="5" t="str">
        <f t="shared" si="3"/>
        <v>2104</v>
      </c>
      <c r="C57" s="5" t="str">
        <f>"2021041024"</f>
        <v>2021041024</v>
      </c>
      <c r="D57" s="4">
        <v>90.2</v>
      </c>
    </row>
    <row r="58" spans="1:4" ht="14.25">
      <c r="A58" s="3">
        <v>56</v>
      </c>
      <c r="B58" s="5" t="str">
        <f t="shared" si="3"/>
        <v>2104</v>
      </c>
      <c r="C58" s="5" t="str">
        <f>"2021041110"</f>
        <v>2021041110</v>
      </c>
      <c r="D58" s="4">
        <v>88.5</v>
      </c>
    </row>
    <row r="59" spans="1:4" ht="14.25">
      <c r="A59" s="3">
        <v>57</v>
      </c>
      <c r="B59" s="5" t="str">
        <f aca="true" t="shared" si="4" ref="B59:B117">"2105"</f>
        <v>2105</v>
      </c>
      <c r="C59" s="5" t="str">
        <f>"2021041201"</f>
        <v>2021041201</v>
      </c>
      <c r="D59" s="4">
        <v>95.6</v>
      </c>
    </row>
    <row r="60" spans="1:4" ht="14.25">
      <c r="A60" s="3">
        <v>58</v>
      </c>
      <c r="B60" s="5" t="str">
        <f t="shared" si="4"/>
        <v>2105</v>
      </c>
      <c r="C60" s="5" t="str">
        <f>"2021041216"</f>
        <v>2021041216</v>
      </c>
      <c r="D60" s="4">
        <v>92.7</v>
      </c>
    </row>
    <row r="61" spans="1:4" ht="14.25">
      <c r="A61" s="3">
        <v>59</v>
      </c>
      <c r="B61" s="5" t="str">
        <f t="shared" si="4"/>
        <v>2105</v>
      </c>
      <c r="C61" s="5" t="str">
        <f>"2021041318"</f>
        <v>2021041318</v>
      </c>
      <c r="D61" s="4">
        <v>91.7</v>
      </c>
    </row>
    <row r="62" spans="1:4" ht="14.25">
      <c r="A62" s="3">
        <v>60</v>
      </c>
      <c r="B62" s="5" t="str">
        <f t="shared" si="4"/>
        <v>2105</v>
      </c>
      <c r="C62" s="5" t="str">
        <f>"2021041304"</f>
        <v>2021041304</v>
      </c>
      <c r="D62" s="4">
        <v>90.2</v>
      </c>
    </row>
    <row r="63" spans="1:4" ht="14.25">
      <c r="A63" s="3">
        <v>61</v>
      </c>
      <c r="B63" s="5" t="str">
        <f t="shared" si="4"/>
        <v>2105</v>
      </c>
      <c r="C63" s="5" t="str">
        <f>"2021041205"</f>
        <v>2021041205</v>
      </c>
      <c r="D63" s="4">
        <v>87.3</v>
      </c>
    </row>
    <row r="64" spans="1:4" ht="14.25">
      <c r="A64" s="3">
        <v>62</v>
      </c>
      <c r="B64" s="5" t="str">
        <f t="shared" si="4"/>
        <v>2105</v>
      </c>
      <c r="C64" s="5" t="str">
        <f>"2021041222"</f>
        <v>2021041222</v>
      </c>
      <c r="D64" s="4">
        <v>87.3</v>
      </c>
    </row>
    <row r="65" spans="1:4" ht="14.25">
      <c r="A65" s="3">
        <v>63</v>
      </c>
      <c r="B65" s="5" t="str">
        <f t="shared" si="4"/>
        <v>2105</v>
      </c>
      <c r="C65" s="5" t="str">
        <f>"2021041128"</f>
        <v>2021041128</v>
      </c>
      <c r="D65" s="4">
        <v>87.2</v>
      </c>
    </row>
    <row r="66" spans="1:4" ht="14.25">
      <c r="A66" s="3">
        <v>64</v>
      </c>
      <c r="B66" s="5" t="str">
        <f t="shared" si="4"/>
        <v>2105</v>
      </c>
      <c r="C66" s="5" t="str">
        <f>"2021041126"</f>
        <v>2021041126</v>
      </c>
      <c r="D66" s="4">
        <v>86.5</v>
      </c>
    </row>
    <row r="67" spans="1:4" ht="14.25">
      <c r="A67" s="3">
        <v>65</v>
      </c>
      <c r="B67" s="5" t="str">
        <f t="shared" si="4"/>
        <v>2105</v>
      </c>
      <c r="C67" s="5" t="str">
        <f>"2021041308"</f>
        <v>2021041308</v>
      </c>
      <c r="D67" s="4">
        <v>86.4</v>
      </c>
    </row>
    <row r="68" spans="1:4" ht="14.25">
      <c r="A68" s="3">
        <v>66</v>
      </c>
      <c r="B68" s="5" t="str">
        <f t="shared" si="4"/>
        <v>2105</v>
      </c>
      <c r="C68" s="5" t="str">
        <f>"2021041230"</f>
        <v>2021041230</v>
      </c>
      <c r="D68" s="4">
        <v>86.2</v>
      </c>
    </row>
    <row r="69" spans="1:4" ht="14.25">
      <c r="A69" s="3">
        <v>67</v>
      </c>
      <c r="B69" s="5" t="str">
        <f t="shared" si="4"/>
        <v>2105</v>
      </c>
      <c r="C69" s="5" t="str">
        <f>"2021041301"</f>
        <v>2021041301</v>
      </c>
      <c r="D69" s="4">
        <v>83.5</v>
      </c>
    </row>
    <row r="70" spans="1:4" ht="14.25">
      <c r="A70" s="3">
        <v>68</v>
      </c>
      <c r="B70" s="5" t="str">
        <f t="shared" si="4"/>
        <v>2105</v>
      </c>
      <c r="C70" s="5" t="str">
        <f>"2021041213"</f>
        <v>2021041213</v>
      </c>
      <c r="D70" s="4">
        <v>83.3</v>
      </c>
    </row>
    <row r="71" spans="1:4" ht="14.25">
      <c r="A71" s="3">
        <v>69</v>
      </c>
      <c r="B71" s="5" t="str">
        <f aca="true" t="shared" si="5" ref="B71:B120">"2106"</f>
        <v>2106</v>
      </c>
      <c r="C71" s="5" t="str">
        <f>"2021041415"</f>
        <v>2021041415</v>
      </c>
      <c r="D71" s="4">
        <v>98.7</v>
      </c>
    </row>
    <row r="72" spans="1:4" ht="14.25">
      <c r="A72" s="3">
        <v>70</v>
      </c>
      <c r="B72" s="5" t="str">
        <f t="shared" si="5"/>
        <v>2106</v>
      </c>
      <c r="C72" s="5" t="str">
        <f>"2021041422"</f>
        <v>2021041422</v>
      </c>
      <c r="D72" s="4">
        <v>96.3</v>
      </c>
    </row>
    <row r="73" spans="1:4" ht="14.25">
      <c r="A73" s="3">
        <v>71</v>
      </c>
      <c r="B73" s="5" t="str">
        <f t="shared" si="5"/>
        <v>2106</v>
      </c>
      <c r="C73" s="5" t="str">
        <f>"2021041427"</f>
        <v>2021041427</v>
      </c>
      <c r="D73" s="4">
        <v>95.3</v>
      </c>
    </row>
    <row r="74" spans="1:4" ht="14.25">
      <c r="A74" s="3">
        <v>72</v>
      </c>
      <c r="B74" s="5" t="str">
        <f t="shared" si="5"/>
        <v>2106</v>
      </c>
      <c r="C74" s="5" t="str">
        <f>"2021041403"</f>
        <v>2021041403</v>
      </c>
      <c r="D74" s="4">
        <v>94.9</v>
      </c>
    </row>
    <row r="75" spans="1:4" ht="14.25">
      <c r="A75" s="3">
        <v>73</v>
      </c>
      <c r="B75" s="5" t="str">
        <f t="shared" si="5"/>
        <v>2106</v>
      </c>
      <c r="C75" s="5" t="str">
        <f>"2021041510"</f>
        <v>2021041510</v>
      </c>
      <c r="D75" s="4">
        <v>94.9</v>
      </c>
    </row>
    <row r="76" spans="1:4" ht="14.25">
      <c r="A76" s="3">
        <v>74</v>
      </c>
      <c r="B76" s="5" t="str">
        <f t="shared" si="5"/>
        <v>2106</v>
      </c>
      <c r="C76" s="5" t="str">
        <f>"2021041406"</f>
        <v>2021041406</v>
      </c>
      <c r="D76" s="4">
        <v>90</v>
      </c>
    </row>
    <row r="77" spans="1:4" ht="14.25">
      <c r="A77" s="3">
        <v>75</v>
      </c>
      <c r="B77" s="5" t="str">
        <f t="shared" si="5"/>
        <v>2106</v>
      </c>
      <c r="C77" s="5" t="str">
        <f>"2021041404"</f>
        <v>2021041404</v>
      </c>
      <c r="D77" s="4">
        <v>87.6</v>
      </c>
    </row>
    <row r="78" spans="1:4" ht="14.25">
      <c r="A78" s="3">
        <v>76</v>
      </c>
      <c r="B78" s="5" t="str">
        <f t="shared" si="5"/>
        <v>2106</v>
      </c>
      <c r="C78" s="5" t="str">
        <f>"2021041327"</f>
        <v>2021041327</v>
      </c>
      <c r="D78" s="4">
        <v>85.9</v>
      </c>
    </row>
    <row r="79" spans="1:4" ht="14.25">
      <c r="A79" s="3">
        <v>77</v>
      </c>
      <c r="B79" s="5" t="str">
        <f t="shared" si="5"/>
        <v>2106</v>
      </c>
      <c r="C79" s="5" t="str">
        <f>"2021041408"</f>
        <v>2021041408</v>
      </c>
      <c r="D79" s="4">
        <v>85.9</v>
      </c>
    </row>
    <row r="80" spans="1:4" ht="14.25">
      <c r="A80" s="3">
        <v>78</v>
      </c>
      <c r="B80" s="5" t="str">
        <f t="shared" si="5"/>
        <v>2106</v>
      </c>
      <c r="C80" s="5" t="str">
        <f>"2021041324"</f>
        <v>2021041324</v>
      </c>
      <c r="D80" s="4">
        <v>85.7</v>
      </c>
    </row>
    <row r="81" spans="1:4" ht="14.25">
      <c r="A81" s="3">
        <v>79</v>
      </c>
      <c r="B81" s="5" t="str">
        <f t="shared" si="5"/>
        <v>2106</v>
      </c>
      <c r="C81" s="5" t="str">
        <f>"2021041330"</f>
        <v>2021041330</v>
      </c>
      <c r="D81" s="4">
        <v>85.1</v>
      </c>
    </row>
    <row r="82" spans="1:4" ht="14.25">
      <c r="A82" s="3">
        <v>80</v>
      </c>
      <c r="B82" s="5" t="str">
        <f t="shared" si="5"/>
        <v>2106</v>
      </c>
      <c r="C82" s="5" t="str">
        <f>"2021041513"</f>
        <v>2021041513</v>
      </c>
      <c r="D82" s="4">
        <v>84.1</v>
      </c>
    </row>
    <row r="83" spans="1:4" ht="14.25">
      <c r="A83" s="3">
        <v>81</v>
      </c>
      <c r="B83" s="5" t="str">
        <f t="shared" si="5"/>
        <v>2106</v>
      </c>
      <c r="C83" s="5" t="str">
        <f>"2021041509"</f>
        <v>2021041509</v>
      </c>
      <c r="D83" s="4">
        <v>83.5</v>
      </c>
    </row>
    <row r="84" spans="1:4" ht="14.25">
      <c r="A84" s="3">
        <v>82</v>
      </c>
      <c r="B84" s="5" t="str">
        <f t="shared" si="5"/>
        <v>2106</v>
      </c>
      <c r="C84" s="5" t="str">
        <f>"2021041418"</f>
        <v>2021041418</v>
      </c>
      <c r="D84" s="4">
        <v>83</v>
      </c>
    </row>
    <row r="85" spans="1:4" ht="14.25">
      <c r="A85" s="3">
        <v>83</v>
      </c>
      <c r="B85" s="5" t="str">
        <f t="shared" si="5"/>
        <v>2106</v>
      </c>
      <c r="C85" s="5" t="str">
        <f>"2021041428"</f>
        <v>2021041428</v>
      </c>
      <c r="D85" s="4">
        <v>82.4</v>
      </c>
    </row>
    <row r="86" spans="1:4" ht="14.25">
      <c r="A86" s="3">
        <v>84</v>
      </c>
      <c r="B86" s="5" t="str">
        <f t="shared" si="5"/>
        <v>2106</v>
      </c>
      <c r="C86" s="5" t="str">
        <f>"2021041414"</f>
        <v>2021041414</v>
      </c>
      <c r="D86" s="4">
        <v>81.7</v>
      </c>
    </row>
    <row r="87" spans="1:4" ht="14.25">
      <c r="A87" s="3">
        <v>85</v>
      </c>
      <c r="B87" s="5" t="str">
        <f aca="true" t="shared" si="6" ref="B87:B146">"2107"</f>
        <v>2107</v>
      </c>
      <c r="C87" s="5" t="str">
        <f>"2021041601"</f>
        <v>2021041601</v>
      </c>
      <c r="D87" s="4">
        <v>97.4</v>
      </c>
    </row>
    <row r="88" spans="1:4" ht="14.25">
      <c r="A88" s="3">
        <v>86</v>
      </c>
      <c r="B88" s="5" t="str">
        <f t="shared" si="6"/>
        <v>2107</v>
      </c>
      <c r="C88" s="5" t="str">
        <f>"2021041702"</f>
        <v>2021041702</v>
      </c>
      <c r="D88" s="4">
        <v>96.7</v>
      </c>
    </row>
    <row r="89" spans="1:4" ht="14.25">
      <c r="A89" s="3">
        <v>87</v>
      </c>
      <c r="B89" s="5" t="str">
        <f t="shared" si="6"/>
        <v>2107</v>
      </c>
      <c r="C89" s="5" t="str">
        <f>"2021041706"</f>
        <v>2021041706</v>
      </c>
      <c r="D89" s="4">
        <v>94.5</v>
      </c>
    </row>
    <row r="90" spans="1:4" ht="14.25">
      <c r="A90" s="3">
        <v>88</v>
      </c>
      <c r="B90" s="5" t="str">
        <f t="shared" si="6"/>
        <v>2107</v>
      </c>
      <c r="C90" s="5" t="str">
        <f>"2021041610"</f>
        <v>2021041610</v>
      </c>
      <c r="D90" s="4">
        <v>93.8</v>
      </c>
    </row>
    <row r="91" spans="1:4" ht="14.25">
      <c r="A91" s="3">
        <v>89</v>
      </c>
      <c r="B91" s="5" t="str">
        <f t="shared" si="6"/>
        <v>2107</v>
      </c>
      <c r="C91" s="5" t="str">
        <f>"2021041521"</f>
        <v>2021041521</v>
      </c>
      <c r="D91" s="4">
        <v>89.7</v>
      </c>
    </row>
    <row r="92" spans="1:4" ht="14.25">
      <c r="A92" s="3">
        <v>90</v>
      </c>
      <c r="B92" s="5" t="str">
        <f t="shared" si="6"/>
        <v>2107</v>
      </c>
      <c r="C92" s="5" t="str">
        <f>"2021041711"</f>
        <v>2021041711</v>
      </c>
      <c r="D92" s="4">
        <v>88.3</v>
      </c>
    </row>
    <row r="93" spans="1:4" ht="14.25">
      <c r="A93" s="3">
        <v>91</v>
      </c>
      <c r="B93" s="5" t="str">
        <f t="shared" si="6"/>
        <v>2107</v>
      </c>
      <c r="C93" s="5" t="str">
        <f>"2021041709"</f>
        <v>2021041709</v>
      </c>
      <c r="D93" s="4">
        <v>87.9</v>
      </c>
    </row>
    <row r="94" spans="1:4" ht="14.25">
      <c r="A94" s="3">
        <v>92</v>
      </c>
      <c r="B94" s="5" t="str">
        <f t="shared" si="6"/>
        <v>2107</v>
      </c>
      <c r="C94" s="5" t="str">
        <f>"2021041622"</f>
        <v>2021041622</v>
      </c>
      <c r="D94" s="4">
        <v>87.7</v>
      </c>
    </row>
    <row r="95" spans="1:4" ht="14.25">
      <c r="A95" s="3">
        <v>93</v>
      </c>
      <c r="B95" s="5" t="str">
        <f t="shared" si="6"/>
        <v>2107</v>
      </c>
      <c r="C95" s="5" t="str">
        <f>"2021041624"</f>
        <v>2021041624</v>
      </c>
      <c r="D95" s="4">
        <v>87.5</v>
      </c>
    </row>
    <row r="96" spans="1:4" ht="14.25">
      <c r="A96" s="3">
        <v>94</v>
      </c>
      <c r="B96" s="5" t="str">
        <f t="shared" si="6"/>
        <v>2107</v>
      </c>
      <c r="C96" s="5" t="str">
        <f>"2021041628"</f>
        <v>2021041628</v>
      </c>
      <c r="D96" s="4">
        <v>86.4</v>
      </c>
    </row>
    <row r="97" spans="1:4" ht="14.25">
      <c r="A97" s="3">
        <v>95</v>
      </c>
      <c r="B97" s="5" t="str">
        <f t="shared" si="6"/>
        <v>2107</v>
      </c>
      <c r="C97" s="5" t="str">
        <f>"2021041621"</f>
        <v>2021041621</v>
      </c>
      <c r="D97" s="4">
        <v>84.9</v>
      </c>
    </row>
    <row r="98" spans="1:4" ht="14.25">
      <c r="A98" s="3">
        <v>96</v>
      </c>
      <c r="B98" s="5" t="str">
        <f t="shared" si="6"/>
        <v>2107</v>
      </c>
      <c r="C98" s="5" t="str">
        <f>"2021041617"</f>
        <v>2021041617</v>
      </c>
      <c r="D98" s="4">
        <v>84.7</v>
      </c>
    </row>
    <row r="99" spans="1:4" ht="14.25">
      <c r="A99" s="3">
        <v>97</v>
      </c>
      <c r="B99" s="5" t="str">
        <f t="shared" si="6"/>
        <v>2107</v>
      </c>
      <c r="C99" s="5" t="str">
        <f>"2021041514"</f>
        <v>2021041514</v>
      </c>
      <c r="D99" s="4">
        <v>84.3</v>
      </c>
    </row>
    <row r="100" spans="1:4" ht="14.25">
      <c r="A100" s="3">
        <v>98</v>
      </c>
      <c r="B100" s="5" t="str">
        <f t="shared" si="6"/>
        <v>2107</v>
      </c>
      <c r="C100" s="5" t="str">
        <f>"2021041623"</f>
        <v>2021041623</v>
      </c>
      <c r="D100" s="4">
        <v>83.3</v>
      </c>
    </row>
    <row r="101" spans="1:4" ht="14.25">
      <c r="A101" s="3">
        <v>99</v>
      </c>
      <c r="B101" s="5" t="str">
        <f t="shared" si="6"/>
        <v>2107</v>
      </c>
      <c r="C101" s="5" t="str">
        <f>"2021041612"</f>
        <v>2021041612</v>
      </c>
      <c r="D101" s="4">
        <v>82.5</v>
      </c>
    </row>
    <row r="102" spans="1:4" ht="14.25">
      <c r="A102" s="3">
        <v>100</v>
      </c>
      <c r="B102" s="5" t="str">
        <f t="shared" si="6"/>
        <v>2107</v>
      </c>
      <c r="C102" s="5" t="str">
        <f>"2021041712"</f>
        <v>2021041712</v>
      </c>
      <c r="D102" s="4">
        <v>81.8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 ／</cp:lastModifiedBy>
  <dcterms:created xsi:type="dcterms:W3CDTF">2016-12-02T08:54:00Z</dcterms:created>
  <dcterms:modified xsi:type="dcterms:W3CDTF">2021-09-24T08:26:31Z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7C10C61DA7C44B3DAA41F41353B12FB7</vt:lpwstr>
  </property>
</Properties>
</file>