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<sst xmlns="http://schemas.openxmlformats.org/spreadsheetml/2006/main" count="100" uniqueCount="88">
  <si>
    <t>单位</t>
  </si>
  <si>
    <t>联系方式</t>
  </si>
  <si>
    <t>哲学与社会发展学院</t>
  </si>
  <si>
    <t>饶老师</t>
  </si>
  <si>
    <t>土木工程学院</t>
  </si>
  <si>
    <t>董老师</t>
  </si>
  <si>
    <t>zxy2009@hqu.edu.cn</t>
  </si>
  <si>
    <t>dongjun0816@hqu.edu.cn</t>
  </si>
  <si>
    <t>经济与金融学院</t>
  </si>
  <si>
    <t>李老师</t>
  </si>
  <si>
    <t>化工学院</t>
  </si>
  <si>
    <t>林老师</t>
  </si>
  <si>
    <t>jjyb@hqu.edu.cn</t>
  </si>
  <si>
    <t>hgxydzb@hqu.edu.cn</t>
  </si>
  <si>
    <t>法学院</t>
  </si>
  <si>
    <t>张老师</t>
  </si>
  <si>
    <t>建筑学院</t>
  </si>
  <si>
    <t>柯老师</t>
  </si>
  <si>
    <t>pjz@hqu.edu.cn</t>
  </si>
  <si>
    <t>9875083@qq.com</t>
  </si>
  <si>
    <t>国际关系学院</t>
  </si>
  <si>
    <t>工学院</t>
  </si>
  <si>
    <t>王老师</t>
  </si>
  <si>
    <t>lixuan@hqu.edu.cn</t>
  </si>
  <si>
    <t>wgang@hqu.edu.cn</t>
  </si>
  <si>
    <t>马克思主义学院</t>
  </si>
  <si>
    <t>吕老师</t>
  </si>
  <si>
    <t>医学院</t>
  </si>
  <si>
    <t>徐老师</t>
  </si>
  <si>
    <t>283991313@qq.com</t>
  </si>
  <si>
    <t>swyxxy@hqu.edu.cn</t>
  </si>
  <si>
    <t>体育学院</t>
  </si>
  <si>
    <t>傅老师</t>
  </si>
  <si>
    <t>工商管理学院</t>
  </si>
  <si>
    <t>杨老师</t>
  </si>
  <si>
    <t>704986336@qq.com</t>
  </si>
  <si>
    <t>531327452@qq.com</t>
  </si>
  <si>
    <t>文学院</t>
  </si>
  <si>
    <t>黄老师</t>
  </si>
  <si>
    <t>政治与公共管理学院</t>
  </si>
  <si>
    <t>hwh0308@hqu.edu.cn</t>
  </si>
  <si>
    <t>skx@hqu.edu.cn</t>
  </si>
  <si>
    <t>华文学院</t>
  </si>
  <si>
    <t>旅游学院</t>
  </si>
  <si>
    <t>罗老师</t>
  </si>
  <si>
    <t>85315@hwmail.hqu.edu.cn</t>
  </si>
  <si>
    <t>34119871@qq.com</t>
  </si>
  <si>
    <t>外国语学院</t>
  </si>
  <si>
    <t>唐老师</t>
  </si>
  <si>
    <t>音乐舞蹈学院</t>
  </si>
  <si>
    <t>tangjl@hqu.edu.cn</t>
  </si>
  <si>
    <t>ywxy@hqu.edu.cn</t>
  </si>
  <si>
    <t>新闻与传播学院</t>
  </si>
  <si>
    <t>时老师</t>
  </si>
  <si>
    <t>美术学院</t>
  </si>
  <si>
    <t>芦老师</t>
  </si>
  <si>
    <t>shixh@hqu.edu.cn</t>
  </si>
  <si>
    <t>luchao@hqu.edu.cn</t>
  </si>
  <si>
    <t>数学科学学院</t>
  </si>
  <si>
    <t>海上丝绸之路研究院</t>
  </si>
  <si>
    <t>陈老师</t>
  </si>
  <si>
    <t>sxbgsh@hqu.edu.cn</t>
  </si>
  <si>
    <t>1799360122@qq.com</t>
  </si>
  <si>
    <t>统计学院</t>
  </si>
  <si>
    <t>华文教育研究院</t>
  </si>
  <si>
    <t>任老师</t>
  </si>
  <si>
    <t>dafu003@hqu.edu.cn</t>
  </si>
  <si>
    <t>13607@hqu.edu.cn</t>
  </si>
  <si>
    <t>机电及自动化学院</t>
  </si>
  <si>
    <t>周老师</t>
  </si>
  <si>
    <t>制造工程研究院</t>
  </si>
  <si>
    <t>伍老师</t>
  </si>
  <si>
    <t>jdb@hqu.edu.cn</t>
  </si>
  <si>
    <t>wbyan@hqu.edu.cn</t>
  </si>
  <si>
    <t>材料科学与工程学院</t>
  </si>
  <si>
    <t>发光材料与信息显示研究院</t>
  </si>
  <si>
    <t>连老师</t>
  </si>
  <si>
    <t>yzm@hqu.edu.cn</t>
  </si>
  <si>
    <t>lianying@hqu.edu.cn</t>
  </si>
  <si>
    <t>信息科学与工程学院</t>
  </si>
  <si>
    <t>华侨华人与区域国别研究院</t>
  </si>
  <si>
    <t>info101@hqu.edu.cn</t>
  </si>
  <si>
    <t>wangshuang@hqu.edu.cn</t>
  </si>
  <si>
    <t>计算机科学与技术学院</t>
  </si>
  <si>
    <t>许老师</t>
  </si>
  <si>
    <t>先进碳转化技术研究院</t>
  </si>
  <si>
    <t>945465480@qq.com</t>
  </si>
  <si>
    <t>18815610689@163.com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</si>
</sst>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"/>
  <sheetViews>
    <sheetView tabSelected="1" workbookViewId="0">
      <selection activeCell="J28" sqref="J28"/>
    </sheetView>
  </sheetViews>
  <sheetFormatPr defaultColWidth="9" defaultRowHeight="13.5" outlineLevelCol="3"/>
  <cols>
    <col min="1" max="1" width="12.5" customWidth="1"/>
    <col min="2" max="2" width="20.125" customWidth="1"/>
    <col min="3" max="3" width="19.875" customWidth="1"/>
    <col min="4" max="4" width="45.875" customWidth="1"/>
  </cols>
  <sheetData>
    <row r="1" customHeight="1" spans="1:4">
      <c r="A1" s="1" t="s">
        <v>0</v>
      </c>
      <c r="B1" s="1" t="s">
        <v>1</v>
      </c>
      <c r="C1" s="1" t="s">
        <v>0</v>
      </c>
      <c r="D1" s="1" t="s">
        <v>1</v>
      </c>
    </row>
    <row r="2" customHeight="1" spans="1:4">
      <c r="A2" s="1" t="s">
        <v>2</v>
      </c>
      <c r="B2" s="2" t="s">
        <v>3</v>
      </c>
      <c r="C2" s="1" t="s">
        <v>4</v>
      </c>
      <c r="D2" s="2" t="s">
        <v>5</v>
      </c>
    </row>
    <row r="3" ht="38.25" spans="1:4">
      <c r="A3" s="1"/>
      <c r="B3" s="3" t="s">
        <v>6</v>
      </c>
      <c r="C3" s="1"/>
      <c r="D3" s="3" t="s">
        <v>7</v>
      </c>
    </row>
    <row r="4" customHeight="1" spans="1:4">
      <c r="A4" s="1"/>
      <c r="B4" s="4">
        <f>86-592-6167008</f>
        <v>-6167514</v>
      </c>
      <c r="C4" s="1"/>
      <c r="D4" s="4">
        <f>86-592-6162695</f>
        <v>-6163201</v>
      </c>
    </row>
    <row r="5" customHeight="1" spans="1:4">
      <c r="A5" s="1" t="s">
        <v>8</v>
      </c>
      <c r="B5" s="2" t="s">
        <v>9</v>
      </c>
      <c r="C5" s="1" t="s">
        <v>10</v>
      </c>
      <c r="D5" s="2" t="s">
        <v>11</v>
      </c>
    </row>
    <row r="6" ht="25.5" spans="1:4">
      <c r="A6" s="1"/>
      <c r="B6" s="3" t="s">
        <v>12</v>
      </c>
      <c r="C6" s="1"/>
      <c r="D6" s="3" t="s">
        <v>13</v>
      </c>
    </row>
    <row r="7" customHeight="1" spans="1:4">
      <c r="A7" s="1"/>
      <c r="B7" s="4">
        <f>86-595-22692581</f>
        <v>-22693090</v>
      </c>
      <c r="C7" s="1"/>
      <c r="D7" s="4">
        <f>86-592-6162300</f>
        <v>-6162806</v>
      </c>
    </row>
    <row r="8" customHeight="1" spans="1:4">
      <c r="A8" s="1" t="s">
        <v>14</v>
      </c>
      <c r="B8" s="2" t="s">
        <v>15</v>
      </c>
      <c r="C8" s="1" t="s">
        <v>16</v>
      </c>
      <c r="D8" s="2" t="s">
        <v>17</v>
      </c>
    </row>
    <row r="9" ht="25.5" spans="1:4">
      <c r="A9" s="1"/>
      <c r="B9" s="3" t="s">
        <v>18</v>
      </c>
      <c r="C9" s="1"/>
      <c r="D9" s="3" t="s">
        <v>19</v>
      </c>
    </row>
    <row r="10" customHeight="1" spans="1:4">
      <c r="A10" s="1"/>
      <c r="B10" s="4">
        <f>86-595-22692590</f>
        <v>-22693099</v>
      </c>
      <c r="C10" s="1"/>
      <c r="D10" s="4">
        <f>86-592-6162689</f>
        <v>-6163195</v>
      </c>
    </row>
    <row r="11" customHeight="1" spans="1:4">
      <c r="A11" s="1" t="s">
        <v>20</v>
      </c>
      <c r="B11" s="2" t="s">
        <v>9</v>
      </c>
      <c r="C11" s="1" t="s">
        <v>21</v>
      </c>
      <c r="D11" s="2" t="s">
        <v>22</v>
      </c>
    </row>
    <row r="12" ht="25.5" spans="1:4">
      <c r="A12" s="1"/>
      <c r="B12" s="3" t="s">
        <v>23</v>
      </c>
      <c r="C12" s="1"/>
      <c r="D12" s="3" t="s">
        <v>24</v>
      </c>
    </row>
    <row r="13" customHeight="1" spans="1:4">
      <c r="A13" s="1"/>
      <c r="B13" s="4">
        <f>86-592-6162101</f>
        <v>-6162607</v>
      </c>
      <c r="C13" s="1"/>
      <c r="D13" s="4">
        <f>86-595-22692052</f>
        <v>-22692561</v>
      </c>
    </row>
    <row r="14" spans="1:4">
      <c r="A14" s="1" t="s">
        <v>25</v>
      </c>
      <c r="B14" s="2" t="s">
        <v>26</v>
      </c>
      <c r="C14" s="1" t="s">
        <v>27</v>
      </c>
      <c r="D14" s="2" t="s">
        <v>28</v>
      </c>
    </row>
    <row r="15" spans="1:4">
      <c r="A15" s="1"/>
      <c r="B15" s="3" t="s">
        <v>29</v>
      </c>
      <c r="C15" s="1"/>
      <c r="D15" s="3" t="s">
        <v>30</v>
      </c>
    </row>
    <row r="16" customHeight="1" spans="1:4">
      <c r="A16" s="1"/>
      <c r="B16" s="4">
        <f>86-592-6167128</f>
        <v>-6167634</v>
      </c>
      <c r="C16" s="1"/>
      <c r="D16" s="4">
        <f>86-595-22690516</f>
        <v>-22691025</v>
      </c>
    </row>
    <row r="17" spans="1:4">
      <c r="A17" s="1" t="s">
        <v>31</v>
      </c>
      <c r="B17" s="2" t="s">
        <v>32</v>
      </c>
      <c r="C17" s="1" t="s">
        <v>33</v>
      </c>
      <c r="D17" s="2" t="s">
        <v>34</v>
      </c>
    </row>
    <row r="18" spans="1:4">
      <c r="A18" s="1"/>
      <c r="B18" s="3" t="s">
        <v>35</v>
      </c>
      <c r="C18" s="1"/>
      <c r="D18" s="3" t="s">
        <v>36</v>
      </c>
    </row>
    <row r="19" customHeight="1" spans="1:4">
      <c r="A19" s="1"/>
      <c r="B19" s="4">
        <f>86-595-22693589</f>
        <v>-22694098</v>
      </c>
      <c r="C19" s="1"/>
      <c r="D19" s="4">
        <f>86-18686690462</f>
        <v>-18686690376</v>
      </c>
    </row>
    <row r="20" spans="1:4">
      <c r="A20" s="1" t="s">
        <v>37</v>
      </c>
      <c r="B20" s="2" t="s">
        <v>38</v>
      </c>
      <c r="C20" s="1" t="s">
        <v>39</v>
      </c>
      <c r="D20" s="2" t="s">
        <v>22</v>
      </c>
    </row>
    <row r="21" spans="1:4">
      <c r="A21" s="1"/>
      <c r="B21" s="3" t="s">
        <v>40</v>
      </c>
      <c r="C21" s="1"/>
      <c r="D21" s="3" t="s">
        <v>41</v>
      </c>
    </row>
    <row r="22" spans="1:4">
      <c r="A22" s="1"/>
      <c r="B22" s="4">
        <f>86-595-22690500</f>
        <v>-22691009</v>
      </c>
      <c r="C22" s="1"/>
      <c r="D22" s="4">
        <f>86-595-22693526</f>
        <v>-22694035</v>
      </c>
    </row>
    <row r="23" spans="1:4">
      <c r="A23" s="1" t="s">
        <v>42</v>
      </c>
      <c r="B23" s="2" t="s">
        <v>15</v>
      </c>
      <c r="C23" s="1" t="s">
        <v>43</v>
      </c>
      <c r="D23" s="2" t="s">
        <v>44</v>
      </c>
    </row>
    <row r="24" ht="25.5" spans="1:4">
      <c r="A24" s="1"/>
      <c r="B24" s="3" t="s">
        <v>45</v>
      </c>
      <c r="C24" s="1"/>
      <c r="D24" s="3" t="s">
        <v>46</v>
      </c>
    </row>
    <row r="25" spans="1:4">
      <c r="A25" s="1"/>
      <c r="B25" s="4">
        <f>86-592-6068002</f>
        <v>-6068508</v>
      </c>
      <c r="C25" s="1"/>
      <c r="D25" s="4">
        <f>86-595-22693521</f>
        <v>-22694030</v>
      </c>
    </row>
    <row r="26" spans="1:4">
      <c r="A26" s="1" t="s">
        <v>47</v>
      </c>
      <c r="B26" s="2" t="s">
        <v>48</v>
      </c>
      <c r="C26" s="1" t="s">
        <v>49</v>
      </c>
      <c r="D26" s="2" t="s">
        <v>38</v>
      </c>
    </row>
    <row r="27" spans="1:4">
      <c r="A27" s="1"/>
      <c r="B27" s="3" t="s">
        <v>50</v>
      </c>
      <c r="C27" s="1"/>
      <c r="D27" s="3" t="s">
        <v>51</v>
      </c>
    </row>
    <row r="28" spans="1:4">
      <c r="A28" s="1"/>
      <c r="B28" s="4">
        <f>86-595-22692795</f>
        <v>-22693304</v>
      </c>
      <c r="C28" s="1"/>
      <c r="D28" s="4">
        <f>86-592-6162029</f>
        <v>-6162535</v>
      </c>
    </row>
    <row r="29" spans="1:4">
      <c r="A29" s="1" t="s">
        <v>52</v>
      </c>
      <c r="B29" s="2" t="s">
        <v>53</v>
      </c>
      <c r="C29" s="1" t="s">
        <v>54</v>
      </c>
      <c r="D29" s="2" t="s">
        <v>55</v>
      </c>
    </row>
    <row r="30" spans="1:4">
      <c r="A30" s="1"/>
      <c r="B30" s="3" t="s">
        <v>56</v>
      </c>
      <c r="C30" s="1"/>
      <c r="D30" s="3" t="s">
        <v>57</v>
      </c>
    </row>
    <row r="31" spans="1:4">
      <c r="A31" s="1"/>
      <c r="B31" s="4">
        <f>86-592-6167698</f>
        <v>-6168204</v>
      </c>
      <c r="C31" s="1"/>
      <c r="D31" s="4">
        <f>86-595-22693646</f>
        <v>-22694155</v>
      </c>
    </row>
    <row r="32" spans="1:4">
      <c r="A32" s="1" t="s">
        <v>58</v>
      </c>
      <c r="B32" s="2" t="s">
        <v>15</v>
      </c>
      <c r="C32" s="1" t="s">
        <v>59</v>
      </c>
      <c r="D32" s="2" t="s">
        <v>60</v>
      </c>
    </row>
    <row r="33" spans="1:4">
      <c r="A33" s="1"/>
      <c r="B33" s="3" t="s">
        <v>61</v>
      </c>
      <c r="C33" s="1"/>
      <c r="D33" s="3" t="s">
        <v>62</v>
      </c>
    </row>
    <row r="34" spans="1:4">
      <c r="A34" s="1"/>
      <c r="B34" s="4">
        <f>86-595-22693514</f>
        <v>-22694023</v>
      </c>
      <c r="C34" s="1"/>
      <c r="D34" s="4">
        <f>86-592-6167650</f>
        <v>-6168156</v>
      </c>
    </row>
    <row r="35" spans="1:4">
      <c r="A35" s="1" t="s">
        <v>63</v>
      </c>
      <c r="B35" s="2" t="s">
        <v>34</v>
      </c>
      <c r="C35" s="1" t="s">
        <v>64</v>
      </c>
      <c r="D35" s="2" t="s">
        <v>65</v>
      </c>
    </row>
    <row r="36" spans="1:4">
      <c r="A36" s="1"/>
      <c r="B36" s="3" t="s">
        <v>66</v>
      </c>
      <c r="C36" s="1"/>
      <c r="D36" s="3" t="s">
        <v>67</v>
      </c>
    </row>
    <row r="37" spans="1:4">
      <c r="A37" s="1"/>
      <c r="B37" s="4">
        <f>86-592-6167066</f>
        <v>-6167572</v>
      </c>
      <c r="C37" s="1"/>
      <c r="D37" s="4">
        <f>86-592-6167212</f>
        <v>-6167718</v>
      </c>
    </row>
    <row r="38" spans="1:4">
      <c r="A38" s="1" t="s">
        <v>68</v>
      </c>
      <c r="B38" s="2" t="s">
        <v>69</v>
      </c>
      <c r="C38" s="1" t="s">
        <v>70</v>
      </c>
      <c r="D38" s="2" t="s">
        <v>71</v>
      </c>
    </row>
    <row r="39" spans="1:4">
      <c r="A39" s="1"/>
      <c r="B39" s="3" t="s">
        <v>72</v>
      </c>
      <c r="C39" s="1"/>
      <c r="D39" s="3" t="s">
        <v>73</v>
      </c>
    </row>
    <row r="40" spans="1:4">
      <c r="A40" s="1"/>
      <c r="B40" s="4">
        <f>86-592-6162598</f>
        <v>-6163104</v>
      </c>
      <c r="C40" s="1"/>
      <c r="D40" s="4">
        <f>86-592-6162359</f>
        <v>-6162865</v>
      </c>
    </row>
    <row r="41" spans="1:4">
      <c r="A41" s="1" t="s">
        <v>74</v>
      </c>
      <c r="B41" s="2" t="s">
        <v>34</v>
      </c>
      <c r="C41" s="1" t="s">
        <v>75</v>
      </c>
      <c r="D41" s="2" t="s">
        <v>76</v>
      </c>
    </row>
    <row r="42" spans="1:4">
      <c r="A42" s="1"/>
      <c r="B42" s="3" t="s">
        <v>77</v>
      </c>
      <c r="C42" s="1"/>
      <c r="D42" s="3" t="s">
        <v>78</v>
      </c>
    </row>
    <row r="43" spans="1:4">
      <c r="A43" s="1"/>
      <c r="B43" s="4">
        <f>86-592-6162225</f>
        <v>-6162731</v>
      </c>
      <c r="C43" s="1"/>
      <c r="D43" s="4">
        <f>86-592-6167596</f>
        <v>-6168102</v>
      </c>
    </row>
    <row r="44" spans="1:4">
      <c r="A44" s="1" t="s">
        <v>79</v>
      </c>
      <c r="B44" s="2" t="s">
        <v>9</v>
      </c>
      <c r="C44" s="1" t="s">
        <v>80</v>
      </c>
      <c r="D44" s="2" t="s">
        <v>22</v>
      </c>
    </row>
    <row r="45" spans="1:4">
      <c r="A45" s="1"/>
      <c r="B45" s="3" t="s">
        <v>81</v>
      </c>
      <c r="C45" s="1"/>
      <c r="D45" s="3" t="s">
        <v>82</v>
      </c>
    </row>
    <row r="46" spans="1:4">
      <c r="A46" s="1"/>
      <c r="B46" s="4">
        <f>86-592-6162380</f>
        <v>-6162886</v>
      </c>
      <c r="C46" s="1"/>
      <c r="D46" s="4">
        <f>86-592-6167362</f>
        <v>-6167868</v>
      </c>
    </row>
    <row r="47" spans="1:4">
      <c r="A47" s="1" t="s">
        <v>83</v>
      </c>
      <c r="B47" s="2" t="s">
        <v>84</v>
      </c>
      <c r="C47" s="1" t="s">
        <v>85</v>
      </c>
      <c r="D47" s="2" t="s">
        <v>48</v>
      </c>
    </row>
    <row r="48" spans="1:4">
      <c r="A48" s="1"/>
      <c r="B48" s="3" t="s">
        <v>86</v>
      </c>
      <c r="C48" s="1"/>
      <c r="D48" s="3" t="s">
        <v>87</v>
      </c>
    </row>
    <row r="49" spans="1:4">
      <c r="A49" s="1"/>
      <c r="B49" s="4">
        <f>86-592-6162556</f>
        <v>-6163062</v>
      </c>
      <c r="C49" s="1"/>
      <c r="D49" s="4">
        <f>86-592-6167377</f>
        <v>-6167883</v>
      </c>
    </row>
  </sheetData>
  <mergeCells count="32">
    <mergeCell ref="A2:A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C2:C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C47:C4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2023-02-27T03:40:41Z</dcterms:created>
  <dcterms:modified xsi:type="dcterms:W3CDTF">2023-02-27T03:41:43Z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E0EE7213E3634CDBB29ED659E0D6A74C</vt:lpwstr>
  </property>
  <property fmtid="{D5CDD505-2E9C-101B-9397-08002B2CF9AE}" pid="3" name="KSOProductBuildVer">
    <vt:lpwstr>2052-11.1.0.12980</vt:lpwstr>
  </property>
</Properties>
</file>