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5009_6413bf38a3da9" sheetId="1" r:id="rId1"/>
  </sheets>
  <definedNames/>
  <calcPr fullCalcOnLoad="1"/>
</workbook>
</file>

<file path=xl/sharedStrings.xml><?xml version="1.0" encoding="utf-8"?>
<sst xmlns="http://schemas.openxmlformats.org/spreadsheetml/2006/main" count="58" uniqueCount="14">
  <si>
    <t>附件1：2023年安徽省宿州市第二中学新任教师公开招聘拟参加现场资格复审人员名单</t>
  </si>
  <si>
    <t>岗位代码</t>
  </si>
  <si>
    <t>岗位名称</t>
  </si>
  <si>
    <t>准考证号</t>
  </si>
  <si>
    <t>笔试总分</t>
  </si>
  <si>
    <t>备注</t>
  </si>
  <si>
    <t>高中语文</t>
  </si>
  <si>
    <t>高中数学</t>
  </si>
  <si>
    <t>高中英语</t>
  </si>
  <si>
    <t>高中物理</t>
  </si>
  <si>
    <t>高中化学</t>
  </si>
  <si>
    <t>高中历史</t>
  </si>
  <si>
    <t>高中地理</t>
  </si>
  <si>
    <t>高中心理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</si>
</sst>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b/>
      <sz val="16"/>
      <name val="宋体"/>
      <family val="0"/>
    </font>
    <font>
      <sz val="11"/>
      <color indexed="8"/>
      <name val="宋体"/>
      <family val="0"/>
    </font>
    <font>
      <sz val="11"/>
      <color indexed="53"/>
      <name val="宋体"/>
      <family val="0"/>
    </font>
    <font>
      <b/>
      <sz val="11"/>
      <color indexed="62"/>
      <name val="宋体"/>
      <family val="0"/>
    </font>
    <font>
      <b/>
      <sz val="15"/>
      <color indexed="62"/>
      <name val="宋体"/>
      <family val="0"/>
    </font>
    <font>
      <sz val="11"/>
      <color indexed="10"/>
      <name val="宋体"/>
      <family val="0"/>
    </font>
    <font>
      <sz val="11"/>
      <color indexed="9"/>
      <name val="宋体"/>
      <family val="0"/>
    </font>
    <font>
      <b/>
      <sz val="11"/>
      <color indexed="8"/>
      <name val="宋体"/>
      <family val="0"/>
    </font>
    <font>
      <b/>
      <sz val="11"/>
      <color indexed="9"/>
      <name val="宋体"/>
      <family val="0"/>
    </font>
    <font>
      <b/>
      <sz val="11"/>
      <color indexed="53"/>
      <name val="宋体"/>
      <family val="0"/>
    </font>
    <font>
      <b/>
      <sz val="13"/>
      <color indexed="62"/>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b/>
      <sz val="18"/>
      <color indexed="62"/>
      <name val="宋体"/>
      <family val="0"/>
    </font>
    <font>
      <b/>
      <sz val="11"/>
      <color indexed="63"/>
      <name val="宋体"/>
      <family val="0"/>
    </font>
    <font>
      <i/>
      <sz val="11"/>
      <color indexed="2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3" fillId="0" borderId="0" applyFont="0" applyFill="0" applyBorder="0" applyAlignment="0" applyProtection="0"/>
    <xf numFmtId="41" fontId="3"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3"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0" fontId="26" fillId="0" borderId="0" applyNumberFormat="0" applyFill="0" applyBorder="0" applyAlignment="0" applyProtection="0"/>
    <xf numFmtId="0" fontId="3"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40" fillId="0" borderId="0" xfId="0" applyFont="1" applyFill="1" applyAlignment="1">
      <alignment horizontal="center" vertical="center"/>
    </xf>
    <xf numFmtId="0" fontId="40" fillId="0" borderId="0" xfId="0" applyFont="1" applyFill="1" applyAlignment="1">
      <alignment vertical="center"/>
    </xf>
    <xf numFmtId="0" fontId="40"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horizontal="center" vertical="center" wrapText="1"/>
    </xf>
    <xf numFmtId="0" fontId="41" fillId="0" borderId="0" xfId="0" applyFont="1" applyFill="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4"/>
  <sheetViews>
    <sheetView tabSelected="1" workbookViewId="0" topLeftCell="A1">
      <selection activeCell="A1" sqref="A1:E1"/>
    </sheetView>
  </sheetViews>
  <sheetFormatPr defaultColWidth="9.00390625" defaultRowHeight="13.5" customHeight="1"/>
  <cols>
    <col min="1" max="1" width="9.8515625" style="2" customWidth="1"/>
    <col min="2" max="3" width="13.140625" style="2" customWidth="1"/>
    <col min="4" max="4" width="13.140625" style="3" customWidth="1"/>
    <col min="5" max="5" width="11.140625" style="4" customWidth="1"/>
    <col min="6" max="16384" width="9.00390625" style="4" customWidth="1"/>
  </cols>
  <sheetData>
    <row r="1" spans="1:5" ht="60.75" customHeight="1">
      <c r="A1" s="5" t="s">
        <v>0</v>
      </c>
      <c r="B1" s="6"/>
      <c r="C1" s="6"/>
      <c r="D1" s="6"/>
      <c r="E1" s="6"/>
    </row>
    <row r="2" spans="1:5" s="1" customFormat="1" ht="27" customHeight="1">
      <c r="A2" s="7" t="s">
        <v>1</v>
      </c>
      <c r="B2" s="7" t="s">
        <v>2</v>
      </c>
      <c r="C2" s="7" t="s">
        <v>3</v>
      </c>
      <c r="D2" s="8" t="s">
        <v>4</v>
      </c>
      <c r="E2" s="7" t="s">
        <v>5</v>
      </c>
    </row>
    <row r="3" spans="1:5" s="1" customFormat="1" ht="27" customHeight="1">
      <c r="A3" s="9" t="str">
        <f aca="true" t="shared" si="0" ref="A3:A14">"101"</f>
        <v>101</v>
      </c>
      <c r="B3" s="9" t="s">
        <v>6</v>
      </c>
      <c r="C3" s="9" t="str">
        <f>"504024719"</f>
        <v>504024719</v>
      </c>
      <c r="D3" s="10">
        <v>92.9</v>
      </c>
      <c r="E3" s="11"/>
    </row>
    <row r="4" spans="1:5" s="1" customFormat="1" ht="27" customHeight="1">
      <c r="A4" s="9" t="str">
        <f t="shared" si="0"/>
        <v>101</v>
      </c>
      <c r="B4" s="9" t="s">
        <v>6</v>
      </c>
      <c r="C4" s="9" t="str">
        <f>"504024724"</f>
        <v>504024724</v>
      </c>
      <c r="D4" s="10">
        <v>92.2</v>
      </c>
      <c r="E4" s="11"/>
    </row>
    <row r="5" spans="1:5" s="1" customFormat="1" ht="27" customHeight="1">
      <c r="A5" s="9" t="str">
        <f t="shared" si="0"/>
        <v>101</v>
      </c>
      <c r="B5" s="9" t="s">
        <v>6</v>
      </c>
      <c r="C5" s="9" t="str">
        <f>"504024706"</f>
        <v>504024706</v>
      </c>
      <c r="D5" s="10">
        <v>90.8</v>
      </c>
      <c r="E5" s="11"/>
    </row>
    <row r="6" spans="1:5" s="1" customFormat="1" ht="27" customHeight="1">
      <c r="A6" s="9" t="str">
        <f t="shared" si="0"/>
        <v>101</v>
      </c>
      <c r="B6" s="9" t="s">
        <v>6</v>
      </c>
      <c r="C6" s="9" t="str">
        <f>"504024704"</f>
        <v>504024704</v>
      </c>
      <c r="D6" s="10">
        <v>89.5</v>
      </c>
      <c r="E6" s="11"/>
    </row>
    <row r="7" spans="1:5" s="1" customFormat="1" ht="27" customHeight="1">
      <c r="A7" s="9" t="str">
        <f t="shared" si="0"/>
        <v>101</v>
      </c>
      <c r="B7" s="9" t="s">
        <v>6</v>
      </c>
      <c r="C7" s="9" t="str">
        <f>"504024804"</f>
        <v>504024804</v>
      </c>
      <c r="D7" s="10">
        <v>89</v>
      </c>
      <c r="E7" s="11"/>
    </row>
    <row r="8" spans="1:5" s="1" customFormat="1" ht="27" customHeight="1">
      <c r="A8" s="9" t="str">
        <f t="shared" si="0"/>
        <v>101</v>
      </c>
      <c r="B8" s="9" t="s">
        <v>6</v>
      </c>
      <c r="C8" s="9" t="str">
        <f>"504024801"</f>
        <v>504024801</v>
      </c>
      <c r="D8" s="10">
        <v>88.4</v>
      </c>
      <c r="E8" s="11"/>
    </row>
    <row r="9" spans="1:5" s="1" customFormat="1" ht="27" customHeight="1">
      <c r="A9" s="9" t="str">
        <f t="shared" si="0"/>
        <v>101</v>
      </c>
      <c r="B9" s="9" t="s">
        <v>6</v>
      </c>
      <c r="C9" s="9" t="str">
        <f>"504024609"</f>
        <v>504024609</v>
      </c>
      <c r="D9" s="10">
        <v>87.6</v>
      </c>
      <c r="E9" s="11"/>
    </row>
    <row r="10" spans="1:5" s="1" customFormat="1" ht="27" customHeight="1">
      <c r="A10" s="9" t="str">
        <f t="shared" si="0"/>
        <v>101</v>
      </c>
      <c r="B10" s="9" t="s">
        <v>6</v>
      </c>
      <c r="C10" s="9" t="str">
        <f>"504024722"</f>
        <v>504024722</v>
      </c>
      <c r="D10" s="10">
        <v>87.6</v>
      </c>
      <c r="E10" s="11"/>
    </row>
    <row r="11" spans="1:5" s="1" customFormat="1" ht="27" customHeight="1">
      <c r="A11" s="9" t="str">
        <f t="shared" si="0"/>
        <v>101</v>
      </c>
      <c r="B11" s="9" t="s">
        <v>6</v>
      </c>
      <c r="C11" s="9" t="str">
        <f>"504024603"</f>
        <v>504024603</v>
      </c>
      <c r="D11" s="10">
        <v>85.5</v>
      </c>
      <c r="E11" s="11"/>
    </row>
    <row r="12" spans="1:5" s="1" customFormat="1" ht="27" customHeight="1">
      <c r="A12" s="9" t="str">
        <f t="shared" si="0"/>
        <v>101</v>
      </c>
      <c r="B12" s="9" t="s">
        <v>6</v>
      </c>
      <c r="C12" s="9" t="str">
        <f>"504024725"</f>
        <v>504024725</v>
      </c>
      <c r="D12" s="10">
        <v>85.1</v>
      </c>
      <c r="E12" s="11"/>
    </row>
    <row r="13" spans="1:5" s="1" customFormat="1" ht="27" customHeight="1">
      <c r="A13" s="9" t="str">
        <f t="shared" si="0"/>
        <v>101</v>
      </c>
      <c r="B13" s="9" t="s">
        <v>6</v>
      </c>
      <c r="C13" s="9" t="str">
        <f>"504024805"</f>
        <v>504024805</v>
      </c>
      <c r="D13" s="10">
        <v>84.9</v>
      </c>
      <c r="E13" s="11"/>
    </row>
    <row r="14" spans="1:5" s="1" customFormat="1" ht="27" customHeight="1">
      <c r="A14" s="9" t="str">
        <f t="shared" si="0"/>
        <v>101</v>
      </c>
      <c r="B14" s="9" t="s">
        <v>6</v>
      </c>
      <c r="C14" s="9" t="str">
        <f>"504024709"</f>
        <v>504024709</v>
      </c>
      <c r="D14" s="10">
        <v>84.1</v>
      </c>
      <c r="E14" s="11"/>
    </row>
    <row r="15" spans="1:5" s="1" customFormat="1" ht="27" customHeight="1">
      <c r="A15" s="9" t="str">
        <f aca="true" t="shared" si="1" ref="A15:A23">"102"</f>
        <v>102</v>
      </c>
      <c r="B15" s="9" t="s">
        <v>7</v>
      </c>
      <c r="C15" s="9" t="str">
        <f>"504018002"</f>
        <v>504018002</v>
      </c>
      <c r="D15" s="10">
        <v>89.6</v>
      </c>
      <c r="E15" s="11"/>
    </row>
    <row r="16" spans="1:5" s="1" customFormat="1" ht="27" customHeight="1">
      <c r="A16" s="9" t="str">
        <f t="shared" si="1"/>
        <v>102</v>
      </c>
      <c r="B16" s="9" t="s">
        <v>7</v>
      </c>
      <c r="C16" s="9" t="str">
        <f>"504017925"</f>
        <v>504017925</v>
      </c>
      <c r="D16" s="10">
        <v>85.5</v>
      </c>
      <c r="E16" s="11"/>
    </row>
    <row r="17" spans="1:5" s="1" customFormat="1" ht="27" customHeight="1">
      <c r="A17" s="9" t="str">
        <f t="shared" si="1"/>
        <v>102</v>
      </c>
      <c r="B17" s="9" t="s">
        <v>7</v>
      </c>
      <c r="C17" s="9" t="str">
        <f>"504017927"</f>
        <v>504017927</v>
      </c>
      <c r="D17" s="10">
        <v>84.1</v>
      </c>
      <c r="E17" s="11"/>
    </row>
    <row r="18" spans="1:5" s="1" customFormat="1" ht="27" customHeight="1">
      <c r="A18" s="9" t="str">
        <f t="shared" si="1"/>
        <v>102</v>
      </c>
      <c r="B18" s="9" t="s">
        <v>7</v>
      </c>
      <c r="C18" s="9" t="str">
        <f>"504018003"</f>
        <v>504018003</v>
      </c>
      <c r="D18" s="10">
        <v>81.3</v>
      </c>
      <c r="E18" s="11"/>
    </row>
    <row r="19" spans="1:5" s="1" customFormat="1" ht="27" customHeight="1">
      <c r="A19" s="9" t="str">
        <f t="shared" si="1"/>
        <v>102</v>
      </c>
      <c r="B19" s="9" t="s">
        <v>7</v>
      </c>
      <c r="C19" s="9" t="str">
        <f>"504017926"</f>
        <v>504017926</v>
      </c>
      <c r="D19" s="10">
        <v>80.69999999999999</v>
      </c>
      <c r="E19" s="11"/>
    </row>
    <row r="20" spans="1:5" s="1" customFormat="1" ht="27" customHeight="1">
      <c r="A20" s="9" t="str">
        <f t="shared" si="1"/>
        <v>102</v>
      </c>
      <c r="B20" s="9" t="s">
        <v>7</v>
      </c>
      <c r="C20" s="9" t="str">
        <f>"504017905"</f>
        <v>504017905</v>
      </c>
      <c r="D20" s="10">
        <v>78.6</v>
      </c>
      <c r="E20" s="11"/>
    </row>
    <row r="21" spans="1:5" s="1" customFormat="1" ht="27" customHeight="1">
      <c r="A21" s="9" t="str">
        <f t="shared" si="1"/>
        <v>102</v>
      </c>
      <c r="B21" s="9" t="s">
        <v>7</v>
      </c>
      <c r="C21" s="9" t="str">
        <f>"504017904"</f>
        <v>504017904</v>
      </c>
      <c r="D21" s="10">
        <v>78.3</v>
      </c>
      <c r="E21" s="11"/>
    </row>
    <row r="22" spans="1:5" s="1" customFormat="1" ht="27" customHeight="1">
      <c r="A22" s="9" t="str">
        <f t="shared" si="1"/>
        <v>102</v>
      </c>
      <c r="B22" s="9" t="s">
        <v>7</v>
      </c>
      <c r="C22" s="9" t="str">
        <f>"504017908"</f>
        <v>504017908</v>
      </c>
      <c r="D22" s="10">
        <v>76.6</v>
      </c>
      <c r="E22" s="11"/>
    </row>
    <row r="23" spans="1:5" s="1" customFormat="1" ht="27" customHeight="1">
      <c r="A23" s="9" t="str">
        <f t="shared" si="1"/>
        <v>102</v>
      </c>
      <c r="B23" s="9" t="s">
        <v>7</v>
      </c>
      <c r="C23" s="9" t="str">
        <f>"504018001"</f>
        <v>504018001</v>
      </c>
      <c r="D23" s="10">
        <v>75.6</v>
      </c>
      <c r="E23" s="11"/>
    </row>
    <row r="24" spans="1:5" s="1" customFormat="1" ht="27" customHeight="1">
      <c r="A24" s="9" t="str">
        <f aca="true" t="shared" si="2" ref="A24:A29">"103"</f>
        <v>103</v>
      </c>
      <c r="B24" s="9" t="s">
        <v>8</v>
      </c>
      <c r="C24" s="9" t="str">
        <f>"505026902"</f>
        <v>505026902</v>
      </c>
      <c r="D24" s="10">
        <v>101.2</v>
      </c>
      <c r="E24" s="11"/>
    </row>
    <row r="25" spans="1:5" s="1" customFormat="1" ht="27" customHeight="1">
      <c r="A25" s="9" t="str">
        <f t="shared" si="2"/>
        <v>103</v>
      </c>
      <c r="B25" s="9" t="s">
        <v>8</v>
      </c>
      <c r="C25" s="9" t="str">
        <f>"505026814"</f>
        <v>505026814</v>
      </c>
      <c r="D25" s="10">
        <v>96.69999999999999</v>
      </c>
      <c r="E25" s="11"/>
    </row>
    <row r="26" spans="1:5" s="1" customFormat="1" ht="27" customHeight="1">
      <c r="A26" s="9" t="str">
        <f t="shared" si="2"/>
        <v>103</v>
      </c>
      <c r="B26" s="9" t="s">
        <v>8</v>
      </c>
      <c r="C26" s="9" t="str">
        <f>"505026802"</f>
        <v>505026802</v>
      </c>
      <c r="D26" s="10">
        <v>95.5</v>
      </c>
      <c r="E26" s="11"/>
    </row>
    <row r="27" spans="1:5" s="1" customFormat="1" ht="27" customHeight="1">
      <c r="A27" s="9" t="str">
        <f t="shared" si="2"/>
        <v>103</v>
      </c>
      <c r="B27" s="9" t="s">
        <v>8</v>
      </c>
      <c r="C27" s="9" t="str">
        <f>"505026812"</f>
        <v>505026812</v>
      </c>
      <c r="D27" s="10">
        <v>94.5</v>
      </c>
      <c r="E27" s="11"/>
    </row>
    <row r="28" spans="1:5" s="1" customFormat="1" ht="27" customHeight="1">
      <c r="A28" s="9" t="str">
        <f t="shared" si="2"/>
        <v>103</v>
      </c>
      <c r="B28" s="9" t="s">
        <v>8</v>
      </c>
      <c r="C28" s="9" t="str">
        <f>"505026813"</f>
        <v>505026813</v>
      </c>
      <c r="D28" s="10">
        <v>94.1</v>
      </c>
      <c r="E28" s="11"/>
    </row>
    <row r="29" spans="1:5" s="1" customFormat="1" ht="27" customHeight="1">
      <c r="A29" s="9" t="str">
        <f t="shared" si="2"/>
        <v>103</v>
      </c>
      <c r="B29" s="9" t="s">
        <v>8</v>
      </c>
      <c r="C29" s="9" t="str">
        <f>"505026803"</f>
        <v>505026803</v>
      </c>
      <c r="D29" s="10">
        <v>92.69999999999999</v>
      </c>
      <c r="E29" s="11"/>
    </row>
    <row r="30" spans="1:5" s="1" customFormat="1" ht="27" customHeight="1">
      <c r="A30" s="9" t="str">
        <f aca="true" t="shared" si="3" ref="A30:A39">"104"</f>
        <v>104</v>
      </c>
      <c r="B30" s="9" t="s">
        <v>9</v>
      </c>
      <c r="C30" s="9" t="str">
        <f>"504022408"</f>
        <v>504022408</v>
      </c>
      <c r="D30" s="10">
        <v>93.8</v>
      </c>
      <c r="E30" s="11"/>
    </row>
    <row r="31" spans="1:5" s="1" customFormat="1" ht="27" customHeight="1">
      <c r="A31" s="9" t="str">
        <f t="shared" si="3"/>
        <v>104</v>
      </c>
      <c r="B31" s="9" t="s">
        <v>9</v>
      </c>
      <c r="C31" s="9" t="str">
        <f>"504022409"</f>
        <v>504022409</v>
      </c>
      <c r="D31" s="10">
        <v>92.8</v>
      </c>
      <c r="E31" s="11"/>
    </row>
    <row r="32" spans="1:5" s="1" customFormat="1" ht="27" customHeight="1">
      <c r="A32" s="9" t="str">
        <f t="shared" si="3"/>
        <v>104</v>
      </c>
      <c r="B32" s="9" t="s">
        <v>9</v>
      </c>
      <c r="C32" s="9" t="str">
        <f>"504022402"</f>
        <v>504022402</v>
      </c>
      <c r="D32" s="10">
        <v>77.2</v>
      </c>
      <c r="E32" s="11"/>
    </row>
    <row r="33" spans="1:5" s="1" customFormat="1" ht="27" customHeight="1">
      <c r="A33" s="9" t="str">
        <f t="shared" si="3"/>
        <v>104</v>
      </c>
      <c r="B33" s="9" t="s">
        <v>9</v>
      </c>
      <c r="C33" s="9" t="str">
        <f>"504022410"</f>
        <v>504022410</v>
      </c>
      <c r="D33" s="10">
        <v>76.5</v>
      </c>
      <c r="E33" s="11"/>
    </row>
    <row r="34" spans="1:5" s="1" customFormat="1" ht="27" customHeight="1">
      <c r="A34" s="9" t="str">
        <f t="shared" si="3"/>
        <v>104</v>
      </c>
      <c r="B34" s="9" t="s">
        <v>9</v>
      </c>
      <c r="C34" s="9" t="str">
        <f>"504022414"</f>
        <v>504022414</v>
      </c>
      <c r="D34" s="10">
        <v>75.7</v>
      </c>
      <c r="E34" s="11"/>
    </row>
    <row r="35" spans="1:5" s="1" customFormat="1" ht="27" customHeight="1">
      <c r="A35" s="9" t="str">
        <f t="shared" si="3"/>
        <v>104</v>
      </c>
      <c r="B35" s="9" t="s">
        <v>9</v>
      </c>
      <c r="C35" s="9" t="str">
        <f>"504022406"</f>
        <v>504022406</v>
      </c>
      <c r="D35" s="10">
        <v>75.2</v>
      </c>
      <c r="E35" s="11"/>
    </row>
    <row r="36" spans="1:5" s="1" customFormat="1" ht="27" customHeight="1">
      <c r="A36" s="9" t="str">
        <f t="shared" si="3"/>
        <v>104</v>
      </c>
      <c r="B36" s="9" t="s">
        <v>9</v>
      </c>
      <c r="C36" s="9" t="str">
        <f>"504022407"</f>
        <v>504022407</v>
      </c>
      <c r="D36" s="10">
        <v>75.1</v>
      </c>
      <c r="E36" s="11"/>
    </row>
    <row r="37" spans="1:5" s="1" customFormat="1" ht="27" customHeight="1">
      <c r="A37" s="9" t="str">
        <f t="shared" si="3"/>
        <v>104</v>
      </c>
      <c r="B37" s="9" t="s">
        <v>9</v>
      </c>
      <c r="C37" s="9" t="str">
        <f>"504022413"</f>
        <v>504022413</v>
      </c>
      <c r="D37" s="10">
        <v>70.2</v>
      </c>
      <c r="E37" s="11"/>
    </row>
    <row r="38" spans="1:5" s="1" customFormat="1" ht="27" customHeight="1">
      <c r="A38" s="9" t="str">
        <f t="shared" si="3"/>
        <v>104</v>
      </c>
      <c r="B38" s="9" t="s">
        <v>9</v>
      </c>
      <c r="C38" s="9" t="str">
        <f>"504022401"</f>
        <v>504022401</v>
      </c>
      <c r="D38" s="10">
        <v>69.3</v>
      </c>
      <c r="E38" s="11"/>
    </row>
    <row r="39" spans="1:5" s="1" customFormat="1" ht="27" customHeight="1">
      <c r="A39" s="9" t="str">
        <f t="shared" si="3"/>
        <v>104</v>
      </c>
      <c r="B39" s="9" t="s">
        <v>9</v>
      </c>
      <c r="C39" s="9" t="str">
        <f>"504022403"</f>
        <v>504022403</v>
      </c>
      <c r="D39" s="10">
        <v>66.5</v>
      </c>
      <c r="E39" s="11"/>
    </row>
    <row r="40" spans="1:5" s="1" customFormat="1" ht="27" customHeight="1">
      <c r="A40" s="9" t="str">
        <f aca="true" t="shared" si="4" ref="A40:A45">"105"</f>
        <v>105</v>
      </c>
      <c r="B40" s="9" t="s">
        <v>10</v>
      </c>
      <c r="C40" s="9" t="str">
        <f>"504023613"</f>
        <v>504023613</v>
      </c>
      <c r="D40" s="10">
        <v>87.2</v>
      </c>
      <c r="E40" s="11"/>
    </row>
    <row r="41" spans="1:5" s="1" customFormat="1" ht="27" customHeight="1">
      <c r="A41" s="9" t="str">
        <f t="shared" si="4"/>
        <v>105</v>
      </c>
      <c r="B41" s="9" t="s">
        <v>10</v>
      </c>
      <c r="C41" s="9" t="str">
        <f>"504023608"</f>
        <v>504023608</v>
      </c>
      <c r="D41" s="10">
        <v>87.1</v>
      </c>
      <c r="E41" s="11"/>
    </row>
    <row r="42" spans="1:5" s="1" customFormat="1" ht="27" customHeight="1">
      <c r="A42" s="9" t="str">
        <f t="shared" si="4"/>
        <v>105</v>
      </c>
      <c r="B42" s="9" t="s">
        <v>10</v>
      </c>
      <c r="C42" s="9" t="str">
        <f>"504023610"</f>
        <v>504023610</v>
      </c>
      <c r="D42" s="10">
        <v>84.80000000000001</v>
      </c>
      <c r="E42" s="11"/>
    </row>
    <row r="43" spans="1:5" s="1" customFormat="1" ht="27" customHeight="1">
      <c r="A43" s="9" t="str">
        <f t="shared" si="4"/>
        <v>105</v>
      </c>
      <c r="B43" s="9" t="s">
        <v>10</v>
      </c>
      <c r="C43" s="9" t="str">
        <f>"504023624"</f>
        <v>504023624</v>
      </c>
      <c r="D43" s="10">
        <v>84.7</v>
      </c>
      <c r="E43" s="11"/>
    </row>
    <row r="44" spans="1:5" s="1" customFormat="1" ht="27" customHeight="1">
      <c r="A44" s="9" t="str">
        <f t="shared" si="4"/>
        <v>105</v>
      </c>
      <c r="B44" s="9" t="s">
        <v>10</v>
      </c>
      <c r="C44" s="9" t="str">
        <f>"504023603"</f>
        <v>504023603</v>
      </c>
      <c r="D44" s="10">
        <v>79.4</v>
      </c>
      <c r="E44" s="11"/>
    </row>
    <row r="45" spans="1:5" s="1" customFormat="1" ht="27" customHeight="1">
      <c r="A45" s="9" t="str">
        <f t="shared" si="4"/>
        <v>105</v>
      </c>
      <c r="B45" s="9" t="s">
        <v>10</v>
      </c>
      <c r="C45" s="9" t="str">
        <f>"504023621"</f>
        <v>504023621</v>
      </c>
      <c r="D45" s="10">
        <v>78.8</v>
      </c>
      <c r="E45" s="11"/>
    </row>
    <row r="46" spans="1:5" s="1" customFormat="1" ht="27" customHeight="1">
      <c r="A46" s="9" t="str">
        <f>"106"</f>
        <v>106</v>
      </c>
      <c r="B46" s="9" t="s">
        <v>11</v>
      </c>
      <c r="C46" s="9" t="str">
        <f>"505029804"</f>
        <v>505029804</v>
      </c>
      <c r="D46" s="10">
        <v>91.3</v>
      </c>
      <c r="E46" s="11"/>
    </row>
    <row r="47" spans="1:5" s="1" customFormat="1" ht="27" customHeight="1">
      <c r="A47" s="9" t="str">
        <f>"106"</f>
        <v>106</v>
      </c>
      <c r="B47" s="9" t="s">
        <v>11</v>
      </c>
      <c r="C47" s="9" t="str">
        <f>"505029803"</f>
        <v>505029803</v>
      </c>
      <c r="D47" s="10">
        <v>91</v>
      </c>
      <c r="E47" s="11"/>
    </row>
    <row r="48" spans="1:5" s="1" customFormat="1" ht="27" customHeight="1">
      <c r="A48" s="9" t="str">
        <f>"106"</f>
        <v>106</v>
      </c>
      <c r="B48" s="9" t="s">
        <v>11</v>
      </c>
      <c r="C48" s="9" t="str">
        <f>"505029806"</f>
        <v>505029806</v>
      </c>
      <c r="D48" s="10">
        <v>91</v>
      </c>
      <c r="E48" s="11"/>
    </row>
    <row r="49" spans="1:5" s="1" customFormat="1" ht="27" customHeight="1">
      <c r="A49" s="9" t="str">
        <f>"107"</f>
        <v>107</v>
      </c>
      <c r="B49" s="9" t="s">
        <v>12</v>
      </c>
      <c r="C49" s="9" t="str">
        <f>"504017601"</f>
        <v>504017601</v>
      </c>
      <c r="D49" s="10">
        <v>93.8</v>
      </c>
      <c r="E49" s="11"/>
    </row>
    <row r="50" spans="1:5" s="1" customFormat="1" ht="27" customHeight="1">
      <c r="A50" s="9" t="str">
        <f>"107"</f>
        <v>107</v>
      </c>
      <c r="B50" s="9" t="s">
        <v>12</v>
      </c>
      <c r="C50" s="9" t="str">
        <f>"504017605"</f>
        <v>504017605</v>
      </c>
      <c r="D50" s="10">
        <v>92.8</v>
      </c>
      <c r="E50" s="11"/>
    </row>
    <row r="51" spans="1:5" s="1" customFormat="1" ht="27" customHeight="1">
      <c r="A51" s="9" t="str">
        <f>"107"</f>
        <v>107</v>
      </c>
      <c r="B51" s="9" t="s">
        <v>12</v>
      </c>
      <c r="C51" s="9" t="str">
        <f>"504017610"</f>
        <v>504017610</v>
      </c>
      <c r="D51" s="10">
        <v>89.9</v>
      </c>
      <c r="E51" s="11"/>
    </row>
    <row r="52" spans="1:5" s="1" customFormat="1" ht="27" customHeight="1">
      <c r="A52" s="9" t="str">
        <f>"108"</f>
        <v>108</v>
      </c>
      <c r="B52" s="9" t="s">
        <v>13</v>
      </c>
      <c r="C52" s="9" t="str">
        <f>"504021501"</f>
        <v>504021501</v>
      </c>
      <c r="D52" s="10">
        <v>90.5</v>
      </c>
      <c r="E52" s="11"/>
    </row>
    <row r="53" spans="1:5" s="1" customFormat="1" ht="27" customHeight="1">
      <c r="A53" s="9" t="str">
        <f>"108"</f>
        <v>108</v>
      </c>
      <c r="B53" s="9" t="s">
        <v>13</v>
      </c>
      <c r="C53" s="9" t="str">
        <f>"504021512"</f>
        <v>504021512</v>
      </c>
      <c r="D53" s="10">
        <v>80.8</v>
      </c>
      <c r="E53" s="11"/>
    </row>
    <row r="54" spans="1:5" s="1" customFormat="1" ht="27" customHeight="1">
      <c r="A54" s="9" t="str">
        <f>"108"</f>
        <v>108</v>
      </c>
      <c r="B54" s="9" t="s">
        <v>13</v>
      </c>
      <c r="C54" s="9" t="str">
        <f>"504021511"</f>
        <v>504021511</v>
      </c>
      <c r="D54" s="10">
        <v>78.8</v>
      </c>
      <c r="E54" s="11"/>
    </row>
  </sheetData>
  <sheetProtection/>
  <mergeCells count="1">
    <mergeCell ref="A1:E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dcterms:created xsi:type="dcterms:W3CDTF">2023-03-17T01:56:26Z</dcterms:created>
  <dcterms:modified xsi:type="dcterms:W3CDTF">2023-06-25T03:40:45Z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